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jean-jacquesribo/Documents/Perso/Vélo/VCC/Site Web/MAJ du 05 12 2025/"/>
    </mc:Choice>
  </mc:AlternateContent>
  <bookViews>
    <workbookView xWindow="0" yWindow="500" windowWidth="28800" windowHeight="16460" tabRatio="500"/>
  </bookViews>
  <sheets>
    <sheet name="Feuil1" sheetId="1" r:id="rId1"/>
  </sheets>
  <definedNames>
    <definedName name="_xlnm.Print_Titles" localSheetId="0">Feuil1!$1:$19</definedName>
    <definedName name="_xlnm.Print_Area" localSheetId="0">Feuil1!$A$1:$H$110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2" i="1" l="1"/>
  <c r="F63" i="1"/>
  <c r="F64" i="1"/>
  <c r="F65" i="1"/>
  <c r="F66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9" i="1"/>
  <c r="E50" i="1"/>
  <c r="G65" i="1"/>
  <c r="G68" i="1"/>
  <c r="F68" i="1"/>
  <c r="G64" i="1"/>
  <c r="G63" i="1"/>
  <c r="G62" i="1"/>
  <c r="G60" i="1"/>
  <c r="F60" i="1"/>
  <c r="G59" i="1"/>
  <c r="F59" i="1"/>
  <c r="G57" i="1"/>
  <c r="F57" i="1"/>
  <c r="G56" i="1"/>
  <c r="F56" i="1"/>
  <c r="G55" i="1"/>
  <c r="F55" i="1"/>
  <c r="G54" i="1"/>
  <c r="F54" i="1"/>
  <c r="G53" i="1"/>
  <c r="F53" i="1"/>
  <c r="G50" i="1"/>
  <c r="F50" i="1"/>
  <c r="G49" i="1"/>
  <c r="F49" i="1"/>
  <c r="G45" i="1"/>
  <c r="F45" i="1"/>
  <c r="G44" i="1"/>
  <c r="F44" i="1"/>
  <c r="G43" i="1"/>
  <c r="F43" i="1"/>
  <c r="G41" i="1"/>
  <c r="F41" i="1"/>
  <c r="G40" i="1"/>
  <c r="F40" i="1"/>
  <c r="G39" i="1"/>
  <c r="F39" i="1"/>
  <c r="G37" i="1"/>
  <c r="F37" i="1"/>
  <c r="G36" i="1"/>
  <c r="F36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2" i="1"/>
  <c r="F27" i="1"/>
  <c r="G27" i="1"/>
  <c r="F38" i="1"/>
  <c r="G38" i="1"/>
  <c r="F42" i="1"/>
  <c r="G42" i="1"/>
  <c r="F46" i="1"/>
  <c r="G46" i="1"/>
  <c r="F51" i="1"/>
  <c r="G51" i="1"/>
  <c r="F52" i="1"/>
  <c r="G52" i="1"/>
  <c r="G66" i="1"/>
</calcChain>
</file>

<file path=xl/sharedStrings.xml><?xml version="1.0" encoding="utf-8"?>
<sst xmlns="http://schemas.openxmlformats.org/spreadsheetml/2006/main" count="215" uniqueCount="204">
  <si>
    <r>
      <rPr>
        <b/>
        <sz val="18"/>
        <color rgb="FFFF0000"/>
        <rFont val="Arial"/>
        <family val="2"/>
        <charset val="1"/>
      </rPr>
      <t>A</t>
    </r>
    <r>
      <rPr>
        <b/>
        <sz val="18"/>
        <color rgb="FF000080"/>
        <rFont val="Arial"/>
        <family val="2"/>
        <charset val="1"/>
      </rPr>
      <t>UDAX</t>
    </r>
    <r>
      <rPr>
        <b/>
        <sz val="18"/>
        <color rgb="FFFF0000"/>
        <rFont val="Arial"/>
        <family val="2"/>
        <charset val="1"/>
      </rPr>
      <t xml:space="preserve"> C</t>
    </r>
    <r>
      <rPr>
        <b/>
        <sz val="18"/>
        <color rgb="FF000080"/>
        <rFont val="Arial"/>
        <family val="2"/>
        <charset val="1"/>
      </rPr>
      <t>LUB</t>
    </r>
    <r>
      <rPr>
        <b/>
        <sz val="18"/>
        <color rgb="FFFF0000"/>
        <rFont val="Arial"/>
        <family val="2"/>
        <charset val="1"/>
      </rPr>
      <t xml:space="preserve"> P</t>
    </r>
    <r>
      <rPr>
        <b/>
        <sz val="18"/>
        <color rgb="FF000080"/>
        <rFont val="Arial"/>
        <family val="2"/>
        <charset val="1"/>
      </rPr>
      <t>ARISIEN</t>
    </r>
  </si>
  <si>
    <t>RANDONNEURS FRANÇAIS</t>
  </si>
  <si>
    <t>RANDONNEURS EUROPEENS</t>
  </si>
  <si>
    <t>RANDONNEURS MONDIAUX</t>
  </si>
  <si>
    <t>Nom du parcours :</t>
  </si>
  <si>
    <t>N° homologation :</t>
  </si>
  <si>
    <t xml:space="preserve">Société organisatrice : </t>
  </si>
  <si>
    <t>V.C.C. Section Cyclotourisme</t>
  </si>
  <si>
    <t>Code ACP :</t>
  </si>
  <si>
    <t>&lt;&lt;&lt; Entrez votre code club ACP (6 caractères)</t>
  </si>
  <si>
    <t>Nom du responsable :</t>
  </si>
  <si>
    <t>Ligue :</t>
  </si>
  <si>
    <t>Pays de la Loire</t>
  </si>
  <si>
    <t>Adresse du responsable :</t>
  </si>
  <si>
    <t>Brevet de</t>
  </si>
  <si>
    <t>km</t>
  </si>
  <si>
    <t>Tél :</t>
  </si>
  <si>
    <t>N° OpenRunner</t>
  </si>
  <si>
    <t>Mail :</t>
  </si>
  <si>
    <t>vcccyclo@gmail.com</t>
  </si>
  <si>
    <t>Dénivelé</t>
  </si>
  <si>
    <t>Date :</t>
  </si>
  <si>
    <t xml:space="preserve">Lieu de départ : </t>
  </si>
  <si>
    <t>Heure de départ :</t>
  </si>
  <si>
    <t>&lt;&lt;&lt; Entrez l'heure de départ (format 08:30)</t>
  </si>
  <si>
    <t>Contrôle</t>
  </si>
  <si>
    <t>LOCALITES</t>
  </si>
  <si>
    <t>KM</t>
  </si>
  <si>
    <t>CONTROLES</t>
  </si>
  <si>
    <t>PARTIEL</t>
  </si>
  <si>
    <t>TOTAL</t>
  </si>
  <si>
    <t>Ouverture</t>
  </si>
  <si>
    <t>Fermeture</t>
  </si>
  <si>
    <t>C</t>
  </si>
  <si>
    <t>CHALLANS</t>
  </si>
  <si>
    <t>Si la localité est un point de contrôle, ajoutez "C" dans la première colonne</t>
  </si>
  <si>
    <t>les horaires d'ouverture et de fermeture sont calculés automatiquement</t>
  </si>
  <si>
    <t xml:space="preserve"> Le fait de s'inscrire à ce brevet implique pour chaque participant :</t>
  </si>
  <si>
    <t xml:space="preserve"> De se conformer au Code de la route tant le vélo,que le comportement du pilote</t>
  </si>
  <si>
    <t xml:space="preserve"> De respecter la nature , l'environnement et de faire preuve de savoir vivre et de savoir être</t>
  </si>
  <si>
    <t xml:space="preserve"> De porter un casque( fortement recommandé )</t>
  </si>
  <si>
    <t xml:space="preserve"> D'avoir conscience de sa forme et de sa capacité à réaliser le parcours sur lequel il s'engage.</t>
  </si>
  <si>
    <t xml:space="preserve"> L'objectif est de rallier Challans dans les délais .</t>
  </si>
  <si>
    <t xml:space="preserve"> En cas de refus, le ou la participant (e), le spécifiera par écrit en même temps que son inscription .</t>
  </si>
  <si>
    <t>Assurance Organisateur: AXA   N° Contrat : 10750337004</t>
  </si>
  <si>
    <t xml:space="preserve">Site internet : </t>
  </si>
  <si>
    <t>veloclubchallandais.fr</t>
  </si>
  <si>
    <t>DENIAUD  Christophe</t>
  </si>
  <si>
    <t>11, Impasse des Peupliers 85300 Froidfond</t>
  </si>
  <si>
    <t xml:space="preserve"> Ce brevet n'est pas une compétition, le parcours proposé est effectué sur route ouverte à la circulation</t>
  </si>
  <si>
    <t xml:space="preserve"> D'avoir une responsabilité civile,  licence de sa fédération, ou une assurance personnelle .</t>
  </si>
  <si>
    <t xml:space="preserve"> D'accepter l'utilisation de son image, photos, film ou tout autre support de communication .</t>
  </si>
  <si>
    <t xml:space="preserve"> En toutes circonstances chaque participant(e) veillera à respecter les principes de sécurité à vélo.</t>
  </si>
  <si>
    <t xml:space="preserve">De nuit, le gilet de sécurité est obligatoire et devra etre présenté au contrôleur, </t>
  </si>
  <si>
    <t>ainsi qu'un éclairage avant arrière approprié avec des piles de rechange</t>
  </si>
  <si>
    <t>No d'urgence européens : 112          Pompiers : 18        Gendarmerie, Police : 17      Samu : 15</t>
  </si>
  <si>
    <t>Numéros des routes</t>
  </si>
  <si>
    <t>FROIDFOND</t>
  </si>
  <si>
    <t>FALLERON</t>
  </si>
  <si>
    <t>LEGE</t>
  </si>
  <si>
    <t>MORMAISON</t>
  </si>
  <si>
    <t>BOUFFÉRÉ</t>
  </si>
  <si>
    <t xml:space="preserve">MONTAIGU </t>
  </si>
  <si>
    <t>ST ANDRÉ TREIZE VOIES</t>
  </si>
  <si>
    <t>LA BOISSIÈRE DE MONTAIGU</t>
  </si>
  <si>
    <t>LES LANDES GÉNUSSON</t>
  </si>
  <si>
    <t>ST MARTIN DES TILLEULS</t>
  </si>
  <si>
    <t>LA VERRIE</t>
  </si>
  <si>
    <t>MORTAGNE SUR SÈVRE</t>
  </si>
  <si>
    <t>LE PUY ST BONNET</t>
  </si>
  <si>
    <t>LA TESSOUALLE</t>
  </si>
  <si>
    <t>DISTRÉ</t>
  </si>
  <si>
    <t>SAUMUR</t>
  </si>
  <si>
    <t>MAULÉVRIER</t>
  </si>
  <si>
    <t>YSERNAY</t>
  </si>
  <si>
    <t>LA PLAINE</t>
  </si>
  <si>
    <t>ST PAUL DU BOIS</t>
  </si>
  <si>
    <t>LE CERQUEUX</t>
  </si>
  <si>
    <t>PASSAVANT S/LAYON</t>
  </si>
  <si>
    <t>NUEIL S/LAYON</t>
  </si>
  <si>
    <t>LE PUY NOTRE DAME</t>
  </si>
  <si>
    <t>BROSSAY</t>
  </si>
  <si>
    <t>COURCHAMPS</t>
  </si>
  <si>
    <t>CHÉTIGNÉ</t>
  </si>
  <si>
    <t>DAMPIERRE S/LOIRE</t>
  </si>
  <si>
    <t>CANDES ST MARTIN</t>
  </si>
  <si>
    <t>QUINCAY</t>
  </si>
  <si>
    <t>AZAY LE RIDEAU</t>
  </si>
  <si>
    <t>MONTBAZON</t>
  </si>
  <si>
    <t>EVRES</t>
  </si>
  <si>
    <t>ATHÉE S/CHER</t>
  </si>
  <si>
    <t>BLÉRÉ</t>
  </si>
  <si>
    <t>LA CROIX DE TOURAINE</t>
  </si>
  <si>
    <t>MONTRICHARD</t>
  </si>
  <si>
    <t>ST AIGNAN</t>
  </si>
  <si>
    <t>CHÂTEAUVIEUX</t>
  </si>
  <si>
    <t>VILLELOIN-COULANGE</t>
  </si>
  <si>
    <t>MONTRÉSOR</t>
  </si>
  <si>
    <t>ST MAURES DE TOURAINE</t>
  </si>
  <si>
    <t>NOYANT DE TOURAINE</t>
  </si>
  <si>
    <t xml:space="preserve">RICHELIEU </t>
  </si>
  <si>
    <t>LOUDUN</t>
  </si>
  <si>
    <t>THOUARS</t>
  </si>
  <si>
    <t>COULONGES THOUARSAIS</t>
  </si>
  <si>
    <t>BEAULIEU S/BRESSUIRE</t>
  </si>
  <si>
    <t>BRÉTIGNOLLES</t>
  </si>
  <si>
    <t>LE PIN</t>
  </si>
  <si>
    <t>COMBRAND</t>
  </si>
  <si>
    <t>LA Pte BOISSIÈRE</t>
  </si>
  <si>
    <t>ST AMAND S/SÈVRE</t>
  </si>
  <si>
    <t>CHÂTEAUMUR</t>
  </si>
  <si>
    <t>LA FLOCELIÈRE</t>
  </si>
  <si>
    <t>ST MICHEL MONT MERCURE</t>
  </si>
  <si>
    <t>LE BOUPÈRE</t>
  </si>
  <si>
    <t>MOUCHAMPS</t>
  </si>
  <si>
    <t xml:space="preserve">STE FLORENCE </t>
  </si>
  <si>
    <t>CHAUCHÉ</t>
  </si>
  <si>
    <t>ST DENIS LA CHEVASSE</t>
  </si>
  <si>
    <t>BELLEVILLE</t>
  </si>
  <si>
    <t>LE POIRÉ S/VIE</t>
  </si>
  <si>
    <t>PALLUAU</t>
  </si>
  <si>
    <t>ST CHRISTOPHE DU LIGNERON</t>
  </si>
  <si>
    <t>D69/ Bd Schweizter - Jean XXIII - Monet/ D753</t>
  </si>
  <si>
    <t>D753</t>
  </si>
  <si>
    <t>D84</t>
  </si>
  <si>
    <t>D763</t>
  </si>
  <si>
    <t>D637/D94/D84</t>
  </si>
  <si>
    <t>D137 dir Chantonnay/ D23</t>
  </si>
  <si>
    <t>D62/D72</t>
  </si>
  <si>
    <t>D72/D111</t>
  </si>
  <si>
    <t>D157</t>
  </si>
  <si>
    <t>D25</t>
  </si>
  <si>
    <t>D158</t>
  </si>
  <si>
    <t>R.du Moulin/D167</t>
  </si>
  <si>
    <t>D77</t>
  </si>
  <si>
    <t>D174 dir Monfort/D163/D162</t>
  </si>
  <si>
    <t>D205</t>
  </si>
  <si>
    <t>Av.Peton/R.Moulins/Gauche R.Champigny/Ch.duTyreau/R.ClosThimmeau</t>
  </si>
  <si>
    <t>D17</t>
  </si>
  <si>
    <t xml:space="preserve">D93/Au 2e RP après le pont R.Bodin/R.Pt Mail/ </t>
  </si>
  <si>
    <t>D45/D976/D376</t>
  </si>
  <si>
    <r>
      <t>Au RP 3e sortie / D347</t>
    </r>
    <r>
      <rPr>
        <b/>
        <sz val="11"/>
        <color rgb="FF000000"/>
        <rFont val="Calibri"/>
        <family val="2"/>
        <charset val="1"/>
      </rPr>
      <t>E</t>
    </r>
  </si>
  <si>
    <r>
      <t xml:space="preserve">                                 D753/D753</t>
    </r>
    <r>
      <rPr>
        <b/>
        <sz val="11"/>
        <color rgb="FF000000"/>
        <rFont val="Calibri"/>
        <family val="2"/>
        <charset val="1"/>
      </rPr>
      <t>A</t>
    </r>
  </si>
  <si>
    <r>
      <t>Av. de Mocart/D6/D960</t>
    </r>
    <r>
      <rPr>
        <b/>
        <sz val="11"/>
        <color rgb="FF000000"/>
        <rFont val="Calibri"/>
        <family val="2"/>
        <charset val="1"/>
      </rPr>
      <t>T</t>
    </r>
  </si>
  <si>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>D40/D176</t>
    </r>
  </si>
  <si>
    <r>
      <rPr>
        <b/>
        <sz val="11"/>
        <color rgb="FF0070C0"/>
        <rFont val="Calibri"/>
        <family val="2"/>
      </rPr>
      <t>Droite</t>
    </r>
    <r>
      <rPr>
        <b/>
        <sz val="11"/>
        <color rgb="FF000000"/>
        <rFont val="Calibri"/>
        <family val="2"/>
        <charset val="1"/>
      </rPr>
      <t xml:space="preserve"> au feux R.HUGO/</t>
    </r>
    <r>
      <rPr>
        <b/>
        <sz val="11"/>
        <color rgb="FFC00000"/>
        <rFont val="Calibri"/>
        <family val="2"/>
      </rPr>
      <t xml:space="preserve">Gauche </t>
    </r>
    <r>
      <rPr>
        <b/>
        <sz val="11"/>
        <color rgb="FF000000"/>
        <rFont val="Calibri"/>
        <family val="2"/>
        <charset val="1"/>
      </rPr>
      <t>au Stop/D176dirBOURRÉ</t>
    </r>
    <r>
      <rPr>
        <b/>
        <sz val="12"/>
        <color rgb="FF000000"/>
        <rFont val="Calibri"/>
        <family val="2"/>
      </rPr>
      <t xml:space="preserve"> </t>
    </r>
  </si>
  <si>
    <t xml:space="preserve">En face R.du Poitou/D755/D72/D53 </t>
  </si>
  <si>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 xml:space="preserve"> dir.Moulins/R.Hôtel de ville/D157</t>
    </r>
  </si>
  <si>
    <r>
      <t xml:space="preserve">D170(R.à </t>
    </r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 xml:space="preserve"> après l'église)</t>
    </r>
  </si>
  <si>
    <r>
      <t xml:space="preserve">  </t>
    </r>
    <r>
      <rPr>
        <b/>
        <sz val="12"/>
        <color rgb="FF0070C0"/>
        <rFont val="Calibri"/>
        <family val="2"/>
      </rPr>
      <t xml:space="preserve">Droite </t>
    </r>
    <r>
      <rPr>
        <b/>
        <sz val="12"/>
        <color rgb="FF000000"/>
        <rFont val="Calibri"/>
        <family val="2"/>
      </rPr>
      <t>D947/D751</t>
    </r>
  </si>
  <si>
    <r>
      <rPr>
        <b/>
        <sz val="12"/>
        <color rgb="FF0070C0"/>
        <rFont val="Calibri"/>
        <family val="2"/>
      </rPr>
      <t xml:space="preserve">Droite </t>
    </r>
    <r>
      <rPr>
        <b/>
        <sz val="12"/>
        <color rgb="FF000000"/>
        <rFont val="Calibri"/>
        <family val="2"/>
      </rPr>
      <t>D17/D751</t>
    </r>
    <r>
      <rPr>
        <b/>
        <sz val="11"/>
        <color rgb="FF000000"/>
        <rFont val="Calibri"/>
        <family val="2"/>
        <charset val="1"/>
      </rPr>
      <t>A</t>
    </r>
  </si>
  <si>
    <r>
      <rPr>
        <b/>
        <sz val="12"/>
        <color rgb="FFC00000"/>
        <rFont val="Calibri"/>
        <family val="2"/>
      </rPr>
      <t xml:space="preserve">Gauche </t>
    </r>
    <r>
      <rPr>
        <b/>
        <sz val="12"/>
        <color rgb="FF000000"/>
        <rFont val="Calibri"/>
        <family val="2"/>
      </rPr>
      <t>D376/D31</t>
    </r>
    <r>
      <rPr>
        <b/>
        <sz val="11"/>
        <color rgb="FF000000"/>
        <rFont val="Calibri"/>
        <family val="2"/>
        <charset val="1"/>
      </rPr>
      <t>F</t>
    </r>
  </si>
  <si>
    <r>
      <t>Dir.CORMERY D17/</t>
    </r>
    <r>
      <rPr>
        <b/>
        <sz val="12"/>
        <color rgb="FF0070C0"/>
        <rFont val="Calibri"/>
        <family val="2"/>
      </rPr>
      <t xml:space="preserve">Droite </t>
    </r>
    <r>
      <rPr>
        <b/>
        <sz val="12"/>
        <color rgb="FF000000"/>
        <rFont val="Calibri"/>
        <family val="2"/>
      </rPr>
      <t>D943/</t>
    </r>
    <r>
      <rPr>
        <b/>
        <sz val="12"/>
        <color rgb="FFC00000"/>
        <rFont val="Calibri"/>
        <family val="2"/>
      </rPr>
      <t xml:space="preserve">Gauche </t>
    </r>
    <r>
      <rPr>
        <b/>
        <sz val="12"/>
        <color rgb="FF000000"/>
        <rFont val="Calibri"/>
        <family val="2"/>
      </rPr>
      <t>D45</t>
    </r>
  </si>
  <si>
    <r>
      <t>Au RP 3e sortie/</t>
    </r>
    <r>
      <rPr>
        <b/>
        <sz val="12"/>
        <color rgb="FFC00000"/>
        <rFont val="Calibri"/>
        <family val="2"/>
      </rPr>
      <t>Gauche</t>
    </r>
    <r>
      <rPr>
        <b/>
        <sz val="12"/>
        <color rgb="FF000000"/>
        <rFont val="Calibri"/>
        <family val="2"/>
      </rPr>
      <t xml:space="preserve"> R.Nationale/D17</t>
    </r>
  </si>
  <si>
    <r>
      <t>R.du Château/D84/</t>
    </r>
    <r>
      <rPr>
        <b/>
        <sz val="12"/>
        <color rgb="FFC00000"/>
        <rFont val="Calibri"/>
        <family val="2"/>
      </rPr>
      <t>Gauche</t>
    </r>
    <r>
      <rPr>
        <b/>
        <sz val="12"/>
        <color rgb="FF000000"/>
        <rFont val="Calibri"/>
        <family val="2"/>
      </rPr>
      <t xml:space="preserve"> D17</t>
    </r>
  </si>
  <si>
    <r>
      <rPr>
        <b/>
        <sz val="12"/>
        <color rgb="FFC00000"/>
        <rFont val="Calibri"/>
        <family val="2"/>
      </rPr>
      <t xml:space="preserve">Gauche </t>
    </r>
    <r>
      <rPr>
        <b/>
        <sz val="12"/>
        <color rgb="FF000000"/>
        <rFont val="Calibri"/>
        <family val="2"/>
      </rPr>
      <t>D7/</t>
    </r>
    <r>
      <rPr>
        <b/>
        <sz val="12"/>
        <color rgb="FF0070C0"/>
        <rFont val="Calibri"/>
        <family val="2"/>
      </rPr>
      <t xml:space="preserve">Droite </t>
    </r>
    <r>
      <rPr>
        <b/>
        <sz val="12"/>
        <color rgb="FF000000"/>
        <rFont val="Calibri"/>
        <family val="2"/>
      </rPr>
      <t>D749/</t>
    </r>
    <r>
      <rPr>
        <b/>
        <sz val="12"/>
        <color rgb="FFC00000"/>
        <rFont val="Calibri"/>
        <family val="2"/>
      </rPr>
      <t xml:space="preserve">Gauche </t>
    </r>
    <r>
      <rPr>
        <b/>
        <sz val="12"/>
        <color rgb="FF000000"/>
        <rFont val="Calibri"/>
        <family val="2"/>
      </rPr>
      <t>D7</t>
    </r>
  </si>
  <si>
    <r>
      <t xml:space="preserve">VC dir CHÉTIGNÉ/à 500m à </t>
    </r>
    <r>
      <rPr>
        <b/>
        <sz val="12"/>
        <color rgb="FFC00000"/>
        <rFont val="Calibri"/>
        <family val="2"/>
      </rPr>
      <t>gauche</t>
    </r>
    <r>
      <rPr>
        <b/>
        <sz val="12"/>
        <color rgb="FF000000"/>
        <rFont val="Calibri"/>
        <family val="2"/>
      </rPr>
      <t xml:space="preserve"> à la patte d'oie</t>
    </r>
  </si>
  <si>
    <r>
      <t>D77/R.Basse Paleine/</t>
    </r>
    <r>
      <rPr>
        <b/>
        <sz val="12"/>
        <color rgb="FFC00000"/>
        <rFont val="Calibri"/>
        <family val="2"/>
      </rPr>
      <t>Gauche</t>
    </r>
    <r>
      <rPr>
        <b/>
        <sz val="12"/>
        <color rgb="FF000000"/>
        <rFont val="Calibri"/>
        <family val="2"/>
      </rPr>
      <t xml:space="preserve"> D87/</t>
    </r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 xml:space="preserve"> D174</t>
    </r>
  </si>
  <si>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 xml:space="preserve"> D54/A 4km </t>
    </r>
    <r>
      <rPr>
        <b/>
        <sz val="12"/>
        <color rgb="FFC00000"/>
        <rFont val="Calibri"/>
        <family val="2"/>
      </rPr>
      <t>Gauche</t>
    </r>
    <r>
      <rPr>
        <b/>
        <sz val="12"/>
        <color rgb="FF000000"/>
        <rFont val="Calibri"/>
        <family val="2"/>
      </rPr>
      <t xml:space="preserve"> D70</t>
    </r>
  </si>
  <si>
    <r>
      <t xml:space="preserve">Ttes directions/Au RP D17/A 2km </t>
    </r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 xml:space="preserve"> D4</t>
    </r>
  </si>
  <si>
    <r>
      <t>D175 dir NOUANS/</t>
    </r>
    <r>
      <rPr>
        <b/>
        <sz val="12"/>
        <color rgb="FFC00000"/>
        <rFont val="Calibri"/>
        <family val="2"/>
      </rPr>
      <t xml:space="preserve"> Gauche</t>
    </r>
    <r>
      <rPr>
        <b/>
        <sz val="12"/>
        <color rgb="FF000000"/>
        <rFont val="Calibri"/>
        <family val="2"/>
      </rPr>
      <t xml:space="preserve"> D675/</t>
    </r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 xml:space="preserve"> D12</t>
    </r>
  </si>
  <si>
    <r>
      <rPr>
        <b/>
        <sz val="12"/>
        <color rgb="FF0070C0"/>
        <rFont val="Calibri"/>
        <family val="2"/>
      </rPr>
      <t xml:space="preserve">Droite </t>
    </r>
    <r>
      <rPr>
        <b/>
        <sz val="12"/>
        <color rgb="FF000000"/>
        <rFont val="Calibri"/>
        <family val="2"/>
      </rPr>
      <t>au Stop/D760</t>
    </r>
  </si>
  <si>
    <t>D760</t>
  </si>
  <si>
    <t xml:space="preserve">LOCHES </t>
  </si>
  <si>
    <t>MANTHELAN</t>
  </si>
  <si>
    <t>D760/D764/D943/D760</t>
  </si>
  <si>
    <r>
      <rPr>
        <b/>
        <sz val="12"/>
        <color rgb="FFC00000"/>
        <rFont val="Calibri"/>
        <family val="2"/>
      </rPr>
      <t xml:space="preserve">Gauche </t>
    </r>
    <r>
      <rPr>
        <b/>
        <sz val="12"/>
        <color rgb="FF000000"/>
        <rFont val="Calibri"/>
        <family val="2"/>
      </rPr>
      <t>D58/D757</t>
    </r>
  </si>
  <si>
    <t>D357/D749/D61</t>
  </si>
  <si>
    <r>
      <t xml:space="preserve">D759 Av de Touraine/ </t>
    </r>
    <r>
      <rPr>
        <b/>
        <sz val="12"/>
        <color rgb="FFC00000"/>
        <rFont val="Calibri"/>
        <family val="2"/>
      </rPr>
      <t>Gauche</t>
    </r>
    <r>
      <rPr>
        <b/>
        <sz val="12"/>
        <color rgb="FF000000"/>
        <rFont val="Calibri"/>
        <family val="2"/>
      </rPr>
      <t xml:space="preserve"> D147/D759</t>
    </r>
  </si>
  <si>
    <r>
      <t>D759/</t>
    </r>
    <r>
      <rPr>
        <b/>
        <sz val="12"/>
        <color rgb="FFC00000"/>
        <rFont val="Calibri"/>
        <family val="2"/>
      </rPr>
      <t>Gauch</t>
    </r>
    <r>
      <rPr>
        <b/>
        <sz val="12"/>
        <color rgb="FF000000"/>
        <rFont val="Calibri"/>
        <family val="2"/>
      </rPr>
      <t>eD938/</t>
    </r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 xml:space="preserve"> StJean de T/</t>
    </r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>D157</t>
    </r>
  </si>
  <si>
    <t>R la Prévoté/passer devant l'église/D151/D150</t>
  </si>
  <si>
    <r>
      <t xml:space="preserve">D28/3km après CHAPELLE G à </t>
    </r>
    <r>
      <rPr>
        <b/>
        <sz val="11"/>
        <color rgb="FFC00000"/>
        <rFont val="Calibri"/>
        <family val="2"/>
      </rPr>
      <t>Gauche</t>
    </r>
    <r>
      <rPr>
        <b/>
        <sz val="11"/>
        <color rgb="FF000000"/>
        <rFont val="Calibri"/>
        <family val="2"/>
        <charset val="1"/>
      </rPr>
      <t xml:space="preserve">/puis </t>
    </r>
    <r>
      <rPr>
        <b/>
        <sz val="11"/>
        <color rgb="FFC00000"/>
        <rFont val="Calibri"/>
        <family val="2"/>
      </rPr>
      <t>Gauche</t>
    </r>
    <r>
      <rPr>
        <b/>
        <sz val="11"/>
        <color rgb="FF000000"/>
        <rFont val="Calibri"/>
        <family val="2"/>
        <charset val="1"/>
      </rPr>
      <t xml:space="preserve"> D159</t>
    </r>
  </si>
  <si>
    <t>D155</t>
  </si>
  <si>
    <t>D33/D155</t>
  </si>
  <si>
    <t>Dir Mauléon D153/D155/D744</t>
  </si>
  <si>
    <t>D154</t>
  </si>
  <si>
    <t>R de la Sèvre/D154/D64</t>
  </si>
  <si>
    <t>D64</t>
  </si>
  <si>
    <r>
      <rPr>
        <b/>
        <sz val="11"/>
        <color rgb="FF0070C0"/>
        <rFont val="Calibri"/>
        <family val="2"/>
      </rPr>
      <t>Droite</t>
    </r>
    <r>
      <rPr>
        <b/>
        <sz val="11"/>
        <color rgb="FF000000"/>
        <rFont val="Calibri"/>
        <family val="2"/>
        <charset val="1"/>
      </rPr>
      <t xml:space="preserve"> R Lorette après l'église/</t>
    </r>
    <r>
      <rPr>
        <b/>
        <sz val="11"/>
        <color rgb="FFC00000"/>
        <rFont val="Calibri"/>
        <family val="2"/>
      </rPr>
      <t>Gauche</t>
    </r>
    <r>
      <rPr>
        <b/>
        <sz val="11"/>
        <color rgb="FF000000"/>
        <rFont val="Calibri"/>
        <family val="2"/>
        <charset val="1"/>
      </rPr>
      <t xml:space="preserve"> R Duguesclin/D64</t>
    </r>
  </si>
  <si>
    <t>D26</t>
  </si>
  <si>
    <r>
      <t>Dir Centre Ville/</t>
    </r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 xml:space="preserve"> au Stop/D13</t>
    </r>
  </si>
  <si>
    <t>Dir L'Oie D13/D60/D13</t>
  </si>
  <si>
    <r>
      <rPr>
        <b/>
        <sz val="12"/>
        <color rgb="FFC00000"/>
        <rFont val="Calibri"/>
        <family val="2"/>
      </rPr>
      <t xml:space="preserve">Gauche </t>
    </r>
    <r>
      <rPr>
        <b/>
        <sz val="12"/>
        <color rgb="FF000000"/>
        <rFont val="Calibri"/>
        <family val="2"/>
      </rPr>
      <t>au Stop /</t>
    </r>
    <r>
      <rPr>
        <b/>
        <sz val="12"/>
        <color rgb="FF0070C0"/>
        <rFont val="Calibri"/>
        <family val="2"/>
      </rPr>
      <t>Droite</t>
    </r>
    <r>
      <rPr>
        <b/>
        <sz val="12"/>
        <color rgb="FF000000"/>
        <rFont val="Calibri"/>
        <family val="2"/>
      </rPr>
      <t>D13</t>
    </r>
    <r>
      <rPr>
        <b/>
        <sz val="12"/>
        <color rgb="FF000000"/>
        <rFont val="Calibri"/>
        <family val="2"/>
      </rPr>
      <t>/D37</t>
    </r>
  </si>
  <si>
    <t>D37/D13/D6</t>
  </si>
  <si>
    <t>D6</t>
  </si>
  <si>
    <r>
      <t>D2</t>
    </r>
    <r>
      <rPr>
        <b/>
        <sz val="11"/>
        <color rgb="FF000000"/>
        <rFont val="Calibri"/>
        <family val="2"/>
        <charset val="1"/>
      </rPr>
      <t>A</t>
    </r>
    <r>
      <rPr>
        <b/>
        <sz val="12"/>
        <color rgb="FF000000"/>
        <rFont val="Calibri"/>
        <family val="2"/>
      </rPr>
      <t>/D2</t>
    </r>
    <r>
      <rPr>
        <b/>
        <sz val="11"/>
        <color rgb="FF000000"/>
        <rFont val="Calibri"/>
        <family val="2"/>
        <charset val="1"/>
      </rPr>
      <t>B</t>
    </r>
    <r>
      <rPr>
        <b/>
        <sz val="12"/>
        <color rgb="FF000000"/>
        <rFont val="Calibri"/>
        <family val="2"/>
      </rPr>
      <t>/D2/D18</t>
    </r>
  </si>
  <si>
    <t xml:space="preserve">D2 </t>
  </si>
  <si>
    <r>
      <rPr>
        <b/>
        <sz val="12"/>
        <color rgb="FFFF0000"/>
        <rFont val="Calibri"/>
        <family val="2"/>
      </rPr>
      <t>Ne prendre la D2C</t>
    </r>
    <r>
      <rPr>
        <b/>
        <sz val="12"/>
        <color rgb="FF000000"/>
        <rFont val="Calibri"/>
        <family val="2"/>
      </rPr>
      <t>/D2/Dir St Anne/Les Raineries</t>
    </r>
  </si>
  <si>
    <r>
      <rPr>
        <b/>
        <sz val="11"/>
        <color rgb="FFFF0000"/>
        <rFont val="Arial"/>
        <family val="2"/>
      </rPr>
      <t>Gauche</t>
    </r>
    <r>
      <rPr>
        <b/>
        <sz val="11"/>
        <rFont val="Arial"/>
        <family val="2"/>
        <charset val="1"/>
      </rPr>
      <t xml:space="preserve"> ch.des Douêmes</t>
    </r>
    <r>
      <rPr>
        <b/>
        <sz val="11"/>
        <color rgb="FF0070C0"/>
        <rFont val="Arial"/>
        <family val="2"/>
      </rPr>
      <t>/Droite</t>
    </r>
    <r>
      <rPr>
        <b/>
        <sz val="11"/>
        <rFont val="Arial"/>
        <family val="2"/>
        <charset val="1"/>
      </rPr>
      <t xml:space="preserve"> dirSablière/A3km</t>
    </r>
    <r>
      <rPr>
        <b/>
        <sz val="11"/>
        <color rgb="FFFF0000"/>
        <rFont val="Arial"/>
        <family val="2"/>
      </rPr>
      <t xml:space="preserve"> Gauche</t>
    </r>
    <r>
      <rPr>
        <b/>
        <sz val="11"/>
        <rFont val="Arial"/>
        <family val="2"/>
        <charset val="1"/>
      </rPr>
      <t xml:space="preserve"> ch.Gué Monnier</t>
    </r>
  </si>
  <si>
    <r>
      <rPr>
        <b/>
        <sz val="11"/>
        <color rgb="FF0070C0"/>
        <rFont val="Arial"/>
        <family val="2"/>
      </rPr>
      <t>Droite</t>
    </r>
    <r>
      <rPr>
        <b/>
        <sz val="11"/>
        <rFont val="Arial"/>
        <family val="2"/>
        <charset val="1"/>
      </rPr>
      <t xml:space="preserve"> Rte Commequiers/</t>
    </r>
    <r>
      <rPr>
        <b/>
        <sz val="11"/>
        <color rgb="FFFF0000"/>
        <rFont val="Arial"/>
        <family val="2"/>
      </rPr>
      <t>Gauche</t>
    </r>
    <r>
      <rPr>
        <b/>
        <sz val="11"/>
        <rFont val="Arial"/>
        <family val="2"/>
        <charset val="1"/>
      </rPr>
      <t xml:space="preserve"> ch.L'Ogerie</t>
    </r>
  </si>
  <si>
    <r>
      <t>Au RP ch.Fief BottereauCh.du Baudu/</t>
    </r>
    <r>
      <rPr>
        <b/>
        <sz val="11"/>
        <color rgb="FF0070C0"/>
        <rFont val="Arial"/>
        <family val="2"/>
      </rPr>
      <t>Droite</t>
    </r>
    <r>
      <rPr>
        <b/>
        <sz val="11"/>
        <rFont val="Arial"/>
        <family val="2"/>
        <charset val="1"/>
      </rPr>
      <t xml:space="preserve"> R Kopa/</t>
    </r>
    <r>
      <rPr>
        <b/>
        <sz val="11"/>
        <color rgb="FFFF0000"/>
        <rFont val="Arial"/>
        <family val="2"/>
      </rPr>
      <t>Gauche</t>
    </r>
    <r>
      <rPr>
        <b/>
        <sz val="11"/>
        <rFont val="Arial"/>
        <family val="2"/>
        <charset val="1"/>
      </rPr>
      <t xml:space="preserve"> R Bois Fossé</t>
    </r>
  </si>
  <si>
    <t xml:space="preserve">  </t>
  </si>
  <si>
    <t xml:space="preserve">     puis tout droit à l'arrivée.</t>
  </si>
  <si>
    <t xml:space="preserve">   C</t>
  </si>
  <si>
    <t>ST AIGNAN / LOCHES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</si>
  <si>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</si>
  <si>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27- 28 juin 2026</t>
  </si>
  <si>
    <t>06 88 97 41 51</t>
  </si>
  <si>
    <t>CHALLANS - 11 Chemin des Noues</t>
  </si>
  <si>
    <r>
      <rPr>
        <b/>
        <sz val="11"/>
        <color rgb="FF000000"/>
        <rFont val="Calibri"/>
        <family val="2"/>
        <charset val="1"/>
      </rPr>
      <t xml:space="preserve"> Au RP"Soleil Levant"Sortie2</t>
    </r>
    <r>
      <rPr>
        <b/>
        <sz val="12"/>
        <color rgb="FF000000"/>
        <rFont val="Calibri"/>
        <family val="2"/>
      </rPr>
      <t>/Av.A.Carême/D92/D157</t>
    </r>
  </si>
  <si>
    <r>
      <t>D20/</t>
    </r>
    <r>
      <rPr>
        <b/>
        <sz val="12"/>
        <color rgb="FFFF0000"/>
        <rFont val="Calibri"/>
        <family val="2"/>
      </rPr>
      <t xml:space="preserve"> Gauche</t>
    </r>
    <r>
      <rPr>
        <b/>
        <sz val="12"/>
        <color rgb="FF000000"/>
        <rFont val="Calibri"/>
        <family val="2"/>
      </rPr>
      <t xml:space="preserve"> R.du commerce/D25</t>
    </r>
  </si>
  <si>
    <t>ARTANNES S/INDRE</t>
  </si>
  <si>
    <t>Dénivelé:  m environ</t>
  </si>
  <si>
    <t>CHALLANS local VCC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</si>
</sst>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&quot;, &quot;mmmm\ dd&quot;, &quot;yyyy"/>
    <numFmt numFmtId="165" formatCode="h:mm;@"/>
    <numFmt numFmtId="166" formatCode="0.0"/>
  </numFmts>
  <fonts count="40" x14ac:knownFonts="1">
    <font>
      <sz val="11"/>
      <color rgb="FF000000"/>
      <name val="Calibri"/>
      <family val="2"/>
      <charset val="1"/>
    </font>
    <font>
      <b/>
      <sz val="11"/>
      <color rgb="FFED7D31"/>
      <name val="Calibri"/>
      <family val="2"/>
      <charset val="1"/>
    </font>
    <font>
      <b/>
      <sz val="18"/>
      <color rgb="FFFF0000"/>
      <name val="Arial"/>
      <family val="2"/>
      <charset val="1"/>
    </font>
    <font>
      <b/>
      <sz val="18"/>
      <color rgb="FF00008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8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00008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3.5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4"/>
      <color rgb="FF000080"/>
      <name val="Arial"/>
      <family val="2"/>
      <charset val="1"/>
    </font>
    <font>
      <sz val="11"/>
      <color rgb="FF00008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name val="Times New Roman"/>
      <family val="1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1"/>
      <name val="Arial"/>
      <family val="2"/>
      <charset val="1"/>
    </font>
    <font>
      <b/>
      <u/>
      <sz val="12"/>
      <name val="Arial"/>
      <family val="2"/>
    </font>
    <font>
      <b/>
      <sz val="11"/>
      <name val="Arial"/>
      <family val="2"/>
    </font>
    <font>
      <b/>
      <sz val="11"/>
      <color rgb="FF00008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  <charset val="1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</font>
    <font>
      <b/>
      <sz val="12"/>
      <color rgb="FF0070C0"/>
      <name val="Calibri"/>
      <family val="2"/>
    </font>
    <font>
      <b/>
      <sz val="12"/>
      <color rgb="FFC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2"/>
      <color rgb="FF000080"/>
      <name val="Arial"/>
      <family val="2"/>
    </font>
    <font>
      <b/>
      <sz val="12"/>
      <color rgb="FF000080"/>
      <name val="Arial"/>
      <family val="2"/>
      <charset val="1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5" xfId="0" applyFont="1" applyBorder="1"/>
    <xf numFmtId="0" fontId="18" fillId="0" borderId="4" xfId="0" applyFont="1" applyBorder="1"/>
    <xf numFmtId="0" fontId="0" fillId="0" borderId="4" xfId="0" applyBorder="1"/>
    <xf numFmtId="0" fontId="0" fillId="0" borderId="6" xfId="0" applyBorder="1"/>
    <xf numFmtId="0" fontId="19" fillId="0" borderId="8" xfId="0" applyFont="1" applyBorder="1"/>
    <xf numFmtId="49" fontId="21" fillId="0" borderId="7" xfId="0" applyNumberFormat="1" applyFont="1" applyBorder="1"/>
    <xf numFmtId="49" fontId="20" fillId="0" borderId="7" xfId="0" applyNumberFormat="1" applyFont="1" applyBorder="1"/>
    <xf numFmtId="0" fontId="20" fillId="0" borderId="7" xfId="0" applyFont="1" applyBorder="1"/>
    <xf numFmtId="49" fontId="20" fillId="0" borderId="9" xfId="0" applyNumberFormat="1" applyFont="1" applyBorder="1"/>
    <xf numFmtId="0" fontId="10" fillId="0" borderId="10" xfId="0" applyFont="1" applyBorder="1"/>
    <xf numFmtId="0" fontId="0" fillId="0" borderId="11" xfId="0" applyBorder="1"/>
    <xf numFmtId="49" fontId="22" fillId="0" borderId="7" xfId="0" applyNumberFormat="1" applyFont="1" applyBorder="1"/>
    <xf numFmtId="49" fontId="22" fillId="0" borderId="0" xfId="0" applyNumberFormat="1" applyFont="1"/>
    <xf numFmtId="49" fontId="22" fillId="0" borderId="8" xfId="0" applyNumberFormat="1" applyFont="1" applyBorder="1"/>
    <xf numFmtId="0" fontId="24" fillId="0" borderId="7" xfId="0" applyFont="1" applyBorder="1"/>
    <xf numFmtId="49" fontId="25" fillId="0" borderId="7" xfId="0" applyNumberFormat="1" applyFont="1" applyBorder="1"/>
    <xf numFmtId="0" fontId="10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6" fillId="2" borderId="0" xfId="0" applyFont="1" applyFill="1" applyAlignment="1">
      <alignment horizontal="left"/>
    </xf>
    <xf numFmtId="0" fontId="27" fillId="0" borderId="18" xfId="0" applyFont="1" applyBorder="1" applyAlignment="1" applyProtection="1">
      <alignment vertical="center" wrapText="1"/>
      <protection locked="0"/>
    </xf>
    <xf numFmtId="0" fontId="27" fillId="0" borderId="18" xfId="0" applyFont="1" applyBorder="1" applyAlignment="1" applyProtection="1">
      <alignment vertical="center"/>
      <protection locked="0"/>
    </xf>
    <xf numFmtId="0" fontId="27" fillId="0" borderId="27" xfId="0" applyFont="1" applyBorder="1" applyAlignment="1" applyProtection="1">
      <alignment vertical="center"/>
      <protection locked="0"/>
    </xf>
    <xf numFmtId="0" fontId="27" fillId="0" borderId="28" xfId="0" applyFont="1" applyBorder="1" applyAlignment="1" applyProtection="1">
      <alignment vertical="center"/>
      <protection locked="0"/>
    </xf>
    <xf numFmtId="0" fontId="27" fillId="0" borderId="29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165" fontId="15" fillId="0" borderId="17" xfId="0" applyNumberFormat="1" applyFont="1" applyBorder="1" applyAlignment="1">
      <alignment horizontal="center"/>
    </xf>
    <xf numFmtId="166" fontId="15" fillId="2" borderId="20" xfId="0" applyNumberFormat="1" applyFont="1" applyFill="1" applyBorder="1" applyAlignment="1">
      <alignment horizontal="center"/>
    </xf>
    <xf numFmtId="165" fontId="15" fillId="2" borderId="19" xfId="0" applyNumberFormat="1" applyFont="1" applyFill="1" applyBorder="1" applyAlignment="1">
      <alignment horizontal="center"/>
    </xf>
    <xf numFmtId="165" fontId="15" fillId="0" borderId="31" xfId="0" applyNumberFormat="1" applyFont="1" applyBorder="1" applyAlignment="1">
      <alignment horizontal="center"/>
    </xf>
    <xf numFmtId="165" fontId="15" fillId="0" borderId="32" xfId="0" applyNumberFormat="1" applyFont="1" applyBorder="1" applyAlignment="1">
      <alignment horizontal="center"/>
    </xf>
    <xf numFmtId="0" fontId="29" fillId="2" borderId="25" xfId="0" applyFont="1" applyFill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6" xfId="0" applyFont="1" applyBorder="1" applyAlignment="1">
      <alignment vertical="top"/>
    </xf>
    <xf numFmtId="2" fontId="18" fillId="0" borderId="20" xfId="0" applyNumberFormat="1" applyFont="1" applyBorder="1" applyAlignment="1" applyProtection="1">
      <alignment horizontal="center" vertical="center"/>
      <protection locked="0"/>
    </xf>
    <xf numFmtId="2" fontId="15" fillId="0" borderId="20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7" fillId="2" borderId="18" xfId="0" applyFont="1" applyFill="1" applyBorder="1" applyAlignment="1" applyProtection="1">
      <alignment vertical="center"/>
      <protection locked="0"/>
    </xf>
    <xf numFmtId="2" fontId="18" fillId="2" borderId="20" xfId="0" applyNumberFormat="1" applyFont="1" applyFill="1" applyBorder="1" applyAlignment="1" applyProtection="1">
      <alignment horizontal="center" vertical="center"/>
      <protection locked="0"/>
    </xf>
    <xf numFmtId="2" fontId="15" fillId="2" borderId="20" xfId="0" applyNumberFormat="1" applyFont="1" applyFill="1" applyBorder="1" applyAlignment="1">
      <alignment horizontal="center"/>
    </xf>
    <xf numFmtId="165" fontId="15" fillId="2" borderId="17" xfId="0" applyNumberFormat="1" applyFont="1" applyFill="1" applyBorder="1" applyAlignment="1">
      <alignment horizontal="center"/>
    </xf>
    <xf numFmtId="0" fontId="29" fillId="2" borderId="26" xfId="0" applyFont="1" applyFill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2" borderId="26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vertical="center"/>
      <protection locked="0"/>
    </xf>
    <xf numFmtId="0" fontId="22" fillId="0" borderId="35" xfId="0" applyFont="1" applyBorder="1" applyAlignment="1" applyProtection="1">
      <alignment vertical="center"/>
      <protection locked="0"/>
    </xf>
    <xf numFmtId="2" fontId="18" fillId="0" borderId="30" xfId="0" applyNumberFormat="1" applyFont="1" applyBorder="1" applyAlignment="1" applyProtection="1">
      <alignment horizontal="center" vertical="center"/>
      <protection locked="0"/>
    </xf>
    <xf numFmtId="2" fontId="10" fillId="0" borderId="30" xfId="0" applyNumberFormat="1" applyFont="1" applyBorder="1" applyAlignment="1" applyProtection="1">
      <alignment horizontal="center" vertical="center"/>
      <protection locked="0"/>
    </xf>
    <xf numFmtId="0" fontId="27" fillId="2" borderId="27" xfId="0" applyFont="1" applyFill="1" applyBorder="1" applyAlignment="1" applyProtection="1">
      <alignment vertical="center"/>
      <protection locked="0"/>
    </xf>
    <xf numFmtId="2" fontId="18" fillId="2" borderId="30" xfId="0" applyNumberFormat="1" applyFont="1" applyFill="1" applyBorder="1" applyAlignment="1" applyProtection="1">
      <alignment horizontal="center" vertical="center"/>
      <protection locked="0"/>
    </xf>
    <xf numFmtId="165" fontId="15" fillId="2" borderId="31" xfId="0" applyNumberFormat="1" applyFont="1" applyFill="1" applyBorder="1" applyAlignment="1">
      <alignment horizontal="center"/>
    </xf>
    <xf numFmtId="165" fontId="15" fillId="2" borderId="32" xfId="0" applyNumberFormat="1" applyFont="1" applyFill="1" applyBorder="1" applyAlignment="1">
      <alignment horizontal="center"/>
    </xf>
    <xf numFmtId="0" fontId="27" fillId="2" borderId="26" xfId="0" applyFont="1" applyFill="1" applyBorder="1" applyAlignment="1" applyProtection="1">
      <alignment vertical="center"/>
      <protection locked="0"/>
    </xf>
    <xf numFmtId="0" fontId="37" fillId="0" borderId="0" xfId="0" applyFont="1" applyAlignment="1">
      <alignment horizontal="center" vertical="center" wrapText="1"/>
    </xf>
    <xf numFmtId="0" fontId="29" fillId="3" borderId="0" xfId="0" applyFont="1" applyFill="1" applyAlignment="1">
      <alignment horizontal="center"/>
    </xf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0" fillId="2" borderId="36" xfId="0" applyFill="1" applyBorder="1"/>
    <xf numFmtId="2" fontId="18" fillId="2" borderId="22" xfId="0" applyNumberFormat="1" applyFont="1" applyFill="1" applyBorder="1" applyAlignment="1" applyProtection="1">
      <alignment horizontal="center" vertical="center"/>
      <protection locked="0"/>
    </xf>
    <xf numFmtId="2" fontId="15" fillId="2" borderId="22" xfId="0" applyNumberFormat="1" applyFont="1" applyFill="1" applyBorder="1" applyAlignment="1">
      <alignment horizontal="center"/>
    </xf>
    <xf numFmtId="165" fontId="15" fillId="2" borderId="21" xfId="0" applyNumberFormat="1" applyFont="1" applyFill="1" applyBorder="1" applyAlignment="1">
      <alignment horizontal="center"/>
    </xf>
    <xf numFmtId="165" fontId="15" fillId="2" borderId="23" xfId="0" applyNumberFormat="1" applyFont="1" applyFill="1" applyBorder="1" applyAlignment="1">
      <alignment horizontal="center"/>
    </xf>
    <xf numFmtId="0" fontId="39" fillId="2" borderId="27" xfId="0" applyFont="1" applyFill="1" applyBorder="1"/>
    <xf numFmtId="165" fontId="15" fillId="2" borderId="24" xfId="0" applyNumberFormat="1" applyFont="1" applyFill="1" applyBorder="1" applyAlignment="1">
      <alignment horizontal="center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22" fillId="0" borderId="33" xfId="0" applyFont="1" applyBorder="1" applyAlignment="1" applyProtection="1">
      <alignment horizontal="center" vertical="center"/>
      <protection locked="0"/>
    </xf>
    <xf numFmtId="0" fontId="27" fillId="0" borderId="34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8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left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DEEBF7"/>
        </patternFill>
      </fill>
    </dxf>
    <dxf>
      <fill>
        <patternFill>
          <bgColor rgb="FFDEEBF7"/>
        </patternFill>
      </fill>
    </dxf>
    <dxf>
      <fill>
        <patternFill>
          <bgColor rgb="FFDEEBF7"/>
        </patternFill>
      </fill>
    </dxf>
    <dxf>
      <fill>
        <patternFill>
          <bgColor rgb="FFDEEBF7"/>
        </patternFill>
      </fill>
    </dxf>
    <dxf>
      <fill>
        <patternFill>
          <bgColor rgb="FFDEEBF7"/>
        </patternFill>
      </fill>
    </dxf>
    <dxf>
      <fill>
        <patternFill>
          <bgColor rgb="FFDEEBF7"/>
        </patternFill>
      </fill>
    </dxf>
    <dxf>
      <fill>
        <patternFill>
          <bgColor rgb="FFDEEBF7"/>
        </patternFill>
      </fill>
    </dxf>
    <dxf>
      <font>
        <b/>
        <i val="0"/>
      </font>
      <fill>
        <patternFill>
          <bgColor rgb="FFDEEBF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1</xdr:row>
      <xdr:rowOff>133200</xdr:rowOff>
    </xdr:from>
    <xdr:to>
      <xdr:col>2</xdr:col>
      <xdr:colOff>1939995</xdr:colOff>
      <xdr:row>5</xdr:row>
      <xdr:rowOff>24480</xdr:rowOff>
    </xdr:to>
    <xdr:pic>
      <xdr:nvPicPr>
        <xdr:cNvPr id="2" name="Imag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9525" y="428475"/>
          <a:ext cx="882720" cy="653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2381250</xdr:colOff>
      <xdr:row>0</xdr:row>
      <xdr:rowOff>219075</xdr:rowOff>
    </xdr:from>
    <xdr:to>
      <xdr:col>6</xdr:col>
      <xdr:colOff>596370</xdr:colOff>
      <xdr:row>8</xdr:row>
      <xdr:rowOff>57930</xdr:rowOff>
    </xdr:to>
    <xdr:pic>
      <xdr:nvPicPr>
        <xdr:cNvPr id="3" name="Image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133975" y="219075"/>
          <a:ext cx="3739620" cy="147715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cccyclo@gmail.com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selection activeCell="E80" sqref="E80"/>
    </sheetView>
  </sheetViews>
  <sheetFormatPr baseColWidth="10" defaultColWidth="10.6640625" defaultRowHeight="15" x14ac:dyDescent="0.2"/>
  <cols>
    <col min="1" max="1" width="10.6640625" style="1" customWidth="1"/>
    <col min="2" max="2" width="30.6640625" customWidth="1"/>
    <col min="3" max="3" width="50.6640625" customWidth="1"/>
    <col min="8" max="8" width="5.83203125" customWidth="1"/>
    <col min="9" max="9" width="11.5" style="2" customWidth="1"/>
  </cols>
  <sheetData>
    <row r="1" spans="2:9" ht="23.25" customHeight="1" x14ac:dyDescent="0.2">
      <c r="B1" s="105" t="s">
        <v>0</v>
      </c>
      <c r="C1" s="105"/>
      <c r="D1" s="3"/>
      <c r="E1" s="3"/>
      <c r="F1" s="3"/>
      <c r="G1" s="3"/>
    </row>
    <row r="2" spans="2:9" x14ac:dyDescent="0.2">
      <c r="B2" s="4"/>
      <c r="C2" s="4"/>
      <c r="D2" s="106"/>
      <c r="E2" s="106"/>
      <c r="F2" s="106"/>
      <c r="G2" s="106"/>
    </row>
    <row r="3" spans="2:9" x14ac:dyDescent="0.2">
      <c r="B3" s="4" t="s">
        <v>1</v>
      </c>
      <c r="C3" s="4">
        <v>1921</v>
      </c>
      <c r="D3" s="106"/>
      <c r="E3" s="106"/>
      <c r="F3" s="106"/>
      <c r="G3" s="106"/>
    </row>
    <row r="4" spans="2:9" x14ac:dyDescent="0.2">
      <c r="B4" s="4" t="s">
        <v>2</v>
      </c>
      <c r="C4" s="4">
        <v>1976</v>
      </c>
      <c r="D4" s="106"/>
      <c r="E4" s="106"/>
      <c r="F4" s="106"/>
      <c r="G4" s="106"/>
    </row>
    <row r="5" spans="2:9" x14ac:dyDescent="0.2">
      <c r="B5" s="4" t="s">
        <v>3</v>
      </c>
      <c r="C5" s="4">
        <v>1983</v>
      </c>
      <c r="D5" s="106"/>
      <c r="E5" s="106"/>
      <c r="F5" s="106"/>
      <c r="G5" s="106"/>
    </row>
    <row r="6" spans="2:9" x14ac:dyDescent="0.2">
      <c r="B6" s="5"/>
      <c r="C6" s="5"/>
      <c r="D6" s="5"/>
      <c r="E6" s="5"/>
      <c r="F6" s="5"/>
      <c r="G6" s="5"/>
    </row>
    <row r="7" spans="2:9" x14ac:dyDescent="0.2">
      <c r="B7" s="5"/>
      <c r="C7" s="5"/>
      <c r="D7" s="5"/>
      <c r="E7" s="5"/>
      <c r="F7" s="5"/>
      <c r="G7" s="5"/>
    </row>
    <row r="8" spans="2:9" ht="16" thickBot="1" x14ac:dyDescent="0.25">
      <c r="B8" s="5"/>
      <c r="C8" s="5"/>
      <c r="D8" s="5"/>
      <c r="E8" s="5"/>
      <c r="F8" s="5"/>
      <c r="G8" s="5"/>
    </row>
    <row r="9" spans="2:9" ht="20" customHeight="1" thickTop="1" thickBot="1" x14ac:dyDescent="0.25">
      <c r="B9" s="6" t="s">
        <v>4</v>
      </c>
      <c r="C9" s="49" t="s">
        <v>194</v>
      </c>
      <c r="D9" s="109" t="s">
        <v>5</v>
      </c>
      <c r="E9" s="109"/>
      <c r="F9" s="110"/>
      <c r="G9" s="110"/>
    </row>
    <row r="10" spans="2:9" ht="17" thickTop="1" thickBot="1" x14ac:dyDescent="0.25">
      <c r="B10" s="7"/>
      <c r="C10" s="7"/>
      <c r="D10" s="7"/>
      <c r="E10" s="9"/>
      <c r="F10" s="8"/>
      <c r="G10" s="8"/>
    </row>
    <row r="11" spans="2:9" ht="20" customHeight="1" thickTop="1" x14ac:dyDescent="0.2">
      <c r="B11" s="10" t="s">
        <v>6</v>
      </c>
      <c r="C11" s="46" t="s">
        <v>7</v>
      </c>
      <c r="D11" s="7" t="s">
        <v>8</v>
      </c>
      <c r="E11" s="107">
        <v>2813</v>
      </c>
      <c r="F11" s="107"/>
      <c r="G11" s="107"/>
      <c r="I11" s="2" t="s">
        <v>9</v>
      </c>
    </row>
    <row r="12" spans="2:9" ht="20" customHeight="1" x14ac:dyDescent="0.2">
      <c r="B12" s="11" t="s">
        <v>10</v>
      </c>
      <c r="C12" s="47" t="s">
        <v>47</v>
      </c>
      <c r="D12" s="12" t="s">
        <v>11</v>
      </c>
      <c r="E12" s="108" t="s">
        <v>12</v>
      </c>
      <c r="F12" s="108"/>
      <c r="G12" s="108"/>
    </row>
    <row r="13" spans="2:9" ht="20" customHeight="1" x14ac:dyDescent="0.2">
      <c r="B13" s="11" t="s">
        <v>13</v>
      </c>
      <c r="C13" s="48" t="s">
        <v>48</v>
      </c>
      <c r="D13" s="12" t="s">
        <v>14</v>
      </c>
      <c r="E13" s="13">
        <v>600</v>
      </c>
      <c r="F13" s="12" t="s">
        <v>15</v>
      </c>
      <c r="G13" s="14"/>
    </row>
    <row r="14" spans="2:9" ht="20" customHeight="1" x14ac:dyDescent="0.2">
      <c r="B14" s="15" t="s">
        <v>16</v>
      </c>
      <c r="C14" s="44" t="s">
        <v>197</v>
      </c>
      <c r="D14" s="117" t="s">
        <v>17</v>
      </c>
      <c r="E14" s="117"/>
      <c r="F14" s="118">
        <v>22669354</v>
      </c>
      <c r="G14" s="118"/>
    </row>
    <row r="15" spans="2:9" ht="20" customHeight="1" x14ac:dyDescent="0.2">
      <c r="B15" s="15" t="s">
        <v>18</v>
      </c>
      <c r="C15" s="45" t="s">
        <v>19</v>
      </c>
      <c r="D15" s="117" t="s">
        <v>20</v>
      </c>
      <c r="E15" s="117"/>
      <c r="F15" s="93">
        <v>4380</v>
      </c>
      <c r="G15" s="14"/>
    </row>
    <row r="16" spans="2:9" ht="20" customHeight="1" x14ac:dyDescent="0.2">
      <c r="B16" s="15" t="s">
        <v>45</v>
      </c>
      <c r="C16" s="43" t="s">
        <v>46</v>
      </c>
      <c r="D16" s="12" t="s">
        <v>21</v>
      </c>
      <c r="E16" s="119" t="s">
        <v>196</v>
      </c>
      <c r="F16" s="119"/>
      <c r="G16" s="119"/>
    </row>
    <row r="17" spans="1:9" ht="23.75" customHeight="1" thickBot="1" x14ac:dyDescent="0.25">
      <c r="B17" s="16" t="s">
        <v>22</v>
      </c>
      <c r="C17" s="42" t="s">
        <v>198</v>
      </c>
      <c r="D17" s="121" t="s">
        <v>23</v>
      </c>
      <c r="E17" s="121"/>
      <c r="F17" s="120">
        <v>0.25</v>
      </c>
      <c r="G17" s="120"/>
      <c r="I17" s="17" t="s">
        <v>24</v>
      </c>
    </row>
    <row r="18" spans="1:9" ht="16.5" customHeight="1" thickTop="1" thickBot="1" x14ac:dyDescent="0.25">
      <c r="A18" s="113" t="s">
        <v>25</v>
      </c>
      <c r="B18" s="114" t="s">
        <v>26</v>
      </c>
      <c r="C18" s="114" t="s">
        <v>56</v>
      </c>
      <c r="D18" s="18" t="s">
        <v>27</v>
      </c>
      <c r="E18" s="18" t="s">
        <v>27</v>
      </c>
      <c r="F18" s="116" t="s">
        <v>28</v>
      </c>
      <c r="G18" s="116"/>
    </row>
    <row r="19" spans="1:9" ht="16" thickBot="1" x14ac:dyDescent="0.25">
      <c r="A19" s="113"/>
      <c r="B19" s="115"/>
      <c r="C19" s="115"/>
      <c r="D19" s="19" t="s">
        <v>29</v>
      </c>
      <c r="E19" s="20" t="s">
        <v>30</v>
      </c>
      <c r="F19" s="21" t="s">
        <v>31</v>
      </c>
      <c r="G19" s="22" t="s">
        <v>32</v>
      </c>
    </row>
    <row r="20" spans="1:9" ht="17" customHeight="1" thickTop="1" x14ac:dyDescent="0.2">
      <c r="A20" s="69" t="s">
        <v>33</v>
      </c>
      <c r="B20" s="50" t="s">
        <v>34</v>
      </c>
      <c r="C20" s="63" t="s">
        <v>122</v>
      </c>
      <c r="D20" s="59"/>
      <c r="E20" s="59"/>
      <c r="F20" s="60">
        <v>6.25</v>
      </c>
      <c r="G20" s="102">
        <f>F20+1/24</f>
        <v>6.291666666666667</v>
      </c>
      <c r="H20" s="23"/>
      <c r="I20" s="2" t="s">
        <v>35</v>
      </c>
    </row>
    <row r="21" spans="1:9" ht="17" customHeight="1" x14ac:dyDescent="0.2">
      <c r="A21" s="56"/>
      <c r="B21" s="51" t="s">
        <v>57</v>
      </c>
      <c r="C21" s="64" t="s">
        <v>123</v>
      </c>
      <c r="D21" s="66">
        <v>12</v>
      </c>
      <c r="E21" s="67">
        <f>SUM(D21+E20)</f>
        <v>12</v>
      </c>
      <c r="F21" s="57" t="str">
        <f t="shared" ref="F21:F68" si="0">IF(A21="C",$F$17+(MIN(E21,200)/34+MIN(MAX(E21-200,0),200)/32+MIN(MAX(E21-400,0),200)/30+MIN(MAX(E21-600,0),400)/28+1/120)/24,"")</f>
        <v/>
      </c>
      <c r="G21" s="58" t="str">
        <f t="shared" ref="G21:G68" si="1">IF(A21="C",$G$20+(MIN(E21,60)/20+MIN(MAX(E21-60,0),540)/15+MIN(MAX(E21-600,0),400)/11.428+1/120)/24,"")</f>
        <v/>
      </c>
      <c r="H21" s="23"/>
      <c r="I21" s="2" t="s">
        <v>36</v>
      </c>
    </row>
    <row r="22" spans="1:9" ht="17" customHeight="1" x14ac:dyDescent="0.2">
      <c r="A22" s="56"/>
      <c r="B22" s="52" t="s">
        <v>58</v>
      </c>
      <c r="C22" s="65" t="s">
        <v>142</v>
      </c>
      <c r="D22" s="66">
        <v>4.5</v>
      </c>
      <c r="E22" s="67">
        <f t="shared" ref="E22:E85" si="2">SUM(D22+E21)</f>
        <v>16.5</v>
      </c>
      <c r="F22" s="57" t="str">
        <f t="shared" si="0"/>
        <v/>
      </c>
      <c r="G22" s="58" t="str">
        <f t="shared" si="1"/>
        <v/>
      </c>
      <c r="H22" s="23"/>
    </row>
    <row r="23" spans="1:9" ht="17" customHeight="1" x14ac:dyDescent="0.2">
      <c r="A23" s="56"/>
      <c r="B23" s="55" t="s">
        <v>59</v>
      </c>
      <c r="C23" s="64" t="s">
        <v>126</v>
      </c>
      <c r="D23" s="66">
        <v>8</v>
      </c>
      <c r="E23" s="67">
        <f t="shared" si="2"/>
        <v>24.5</v>
      </c>
      <c r="F23" s="57" t="str">
        <f t="shared" si="0"/>
        <v/>
      </c>
      <c r="G23" s="58" t="str">
        <f t="shared" si="1"/>
        <v/>
      </c>
      <c r="H23" s="23"/>
    </row>
    <row r="24" spans="1:9" ht="17" customHeight="1" x14ac:dyDescent="0.2">
      <c r="A24" s="56"/>
      <c r="B24" s="54" t="s">
        <v>60</v>
      </c>
      <c r="C24" s="64" t="s">
        <v>124</v>
      </c>
      <c r="D24" s="66">
        <v>12.5</v>
      </c>
      <c r="E24" s="67">
        <f t="shared" si="2"/>
        <v>37</v>
      </c>
      <c r="F24" s="57" t="str">
        <f t="shared" si="0"/>
        <v/>
      </c>
      <c r="G24" s="58" t="str">
        <f t="shared" si="1"/>
        <v/>
      </c>
      <c r="H24" s="23"/>
    </row>
    <row r="25" spans="1:9" ht="17" customHeight="1" x14ac:dyDescent="0.2">
      <c r="A25" s="56"/>
      <c r="B25" s="55" t="s">
        <v>63</v>
      </c>
      <c r="C25" s="64" t="s">
        <v>124</v>
      </c>
      <c r="D25" s="66">
        <v>5</v>
      </c>
      <c r="E25" s="67">
        <f t="shared" si="2"/>
        <v>42</v>
      </c>
      <c r="F25" s="57" t="str">
        <f t="shared" si="0"/>
        <v/>
      </c>
      <c r="G25" s="58" t="str">
        <f t="shared" si="1"/>
        <v/>
      </c>
      <c r="H25" s="23"/>
    </row>
    <row r="26" spans="1:9" ht="17" customHeight="1" x14ac:dyDescent="0.2">
      <c r="A26" s="56"/>
      <c r="B26" s="52" t="s">
        <v>61</v>
      </c>
      <c r="C26" s="64" t="s">
        <v>125</v>
      </c>
      <c r="D26" s="66">
        <v>7</v>
      </c>
      <c r="E26" s="67">
        <f t="shared" si="2"/>
        <v>49</v>
      </c>
      <c r="F26" s="57" t="str">
        <f t="shared" si="0"/>
        <v/>
      </c>
      <c r="G26" s="58" t="str">
        <f t="shared" si="1"/>
        <v/>
      </c>
      <c r="H26" s="23"/>
    </row>
    <row r="27" spans="1:9" ht="17" customHeight="1" x14ac:dyDescent="0.2">
      <c r="A27" s="56"/>
      <c r="B27" s="52" t="s">
        <v>62</v>
      </c>
      <c r="C27" s="64" t="s">
        <v>127</v>
      </c>
      <c r="D27" s="66">
        <v>3</v>
      </c>
      <c r="E27" s="67">
        <f t="shared" si="2"/>
        <v>52</v>
      </c>
      <c r="F27" s="57" t="str">
        <f t="shared" si="0"/>
        <v/>
      </c>
      <c r="G27" s="58" t="str">
        <f t="shared" si="1"/>
        <v/>
      </c>
      <c r="H27" s="23"/>
    </row>
    <row r="28" spans="1:9" ht="17" customHeight="1" x14ac:dyDescent="0.2">
      <c r="A28" s="56"/>
      <c r="B28" s="52" t="s">
        <v>64</v>
      </c>
      <c r="C28" s="64" t="s">
        <v>128</v>
      </c>
      <c r="D28" s="66">
        <v>10</v>
      </c>
      <c r="E28" s="67">
        <f t="shared" si="2"/>
        <v>62</v>
      </c>
      <c r="F28" s="57" t="str">
        <f t="shared" si="0"/>
        <v/>
      </c>
      <c r="G28" s="58" t="str">
        <f t="shared" si="1"/>
        <v/>
      </c>
      <c r="H28" s="23"/>
    </row>
    <row r="29" spans="1:9" ht="17" customHeight="1" x14ac:dyDescent="0.2">
      <c r="A29" s="56"/>
      <c r="B29" s="52" t="s">
        <v>65</v>
      </c>
      <c r="C29" s="64" t="s">
        <v>146</v>
      </c>
      <c r="D29" s="66">
        <v>6</v>
      </c>
      <c r="E29" s="67">
        <v>68</v>
      </c>
      <c r="F29" s="57" t="str">
        <f t="shared" si="0"/>
        <v/>
      </c>
      <c r="G29" s="58" t="str">
        <f t="shared" si="1"/>
        <v/>
      </c>
      <c r="H29" s="23"/>
    </row>
    <row r="30" spans="1:9" ht="17" customHeight="1" x14ac:dyDescent="0.2">
      <c r="A30" s="56"/>
      <c r="B30" s="52" t="s">
        <v>66</v>
      </c>
      <c r="C30" s="64" t="s">
        <v>129</v>
      </c>
      <c r="D30" s="66">
        <v>6.5</v>
      </c>
      <c r="E30" s="67">
        <f t="shared" si="2"/>
        <v>74.5</v>
      </c>
      <c r="F30" s="57" t="str">
        <f t="shared" si="0"/>
        <v/>
      </c>
      <c r="G30" s="58" t="str">
        <f t="shared" si="1"/>
        <v/>
      </c>
      <c r="H30" s="23"/>
    </row>
    <row r="31" spans="1:9" ht="17" customHeight="1" x14ac:dyDescent="0.2">
      <c r="A31" s="56"/>
      <c r="B31" s="52" t="s">
        <v>67</v>
      </c>
      <c r="C31" s="64" t="s">
        <v>143</v>
      </c>
      <c r="D31" s="66">
        <v>4.5</v>
      </c>
      <c r="E31" s="67">
        <f>SUM(D31+E30)</f>
        <v>79</v>
      </c>
      <c r="F31" s="57" t="str">
        <f t="shared" si="0"/>
        <v/>
      </c>
      <c r="G31" s="58" t="str">
        <f t="shared" si="1"/>
        <v/>
      </c>
      <c r="H31" s="23"/>
    </row>
    <row r="32" spans="1:9" ht="17" customHeight="1" x14ac:dyDescent="0.2">
      <c r="A32" s="56"/>
      <c r="B32" s="52" t="s">
        <v>68</v>
      </c>
      <c r="C32" s="77" t="s">
        <v>199</v>
      </c>
      <c r="D32" s="66">
        <v>5.5</v>
      </c>
      <c r="E32" s="67">
        <f t="shared" si="2"/>
        <v>84.5</v>
      </c>
      <c r="F32" s="57" t="str">
        <f t="shared" si="0"/>
        <v/>
      </c>
      <c r="G32" s="58" t="str">
        <f t="shared" si="1"/>
        <v/>
      </c>
      <c r="H32" s="23"/>
    </row>
    <row r="33" spans="1:8" ht="17" customHeight="1" x14ac:dyDescent="0.2">
      <c r="A33" s="56"/>
      <c r="B33" s="52" t="s">
        <v>69</v>
      </c>
      <c r="C33" s="64" t="s">
        <v>130</v>
      </c>
      <c r="D33" s="66">
        <v>5.5</v>
      </c>
      <c r="E33" s="67">
        <f t="shared" si="2"/>
        <v>90</v>
      </c>
      <c r="F33" s="57" t="str">
        <f t="shared" si="0"/>
        <v/>
      </c>
      <c r="G33" s="58" t="str">
        <f t="shared" si="1"/>
        <v/>
      </c>
      <c r="H33" s="23"/>
    </row>
    <row r="34" spans="1:8" ht="17" customHeight="1" x14ac:dyDescent="0.2">
      <c r="A34" s="56"/>
      <c r="B34" s="52" t="s">
        <v>70</v>
      </c>
      <c r="C34" s="77" t="s">
        <v>147</v>
      </c>
      <c r="D34" s="66">
        <v>3.5</v>
      </c>
      <c r="E34" s="67">
        <f t="shared" si="2"/>
        <v>93.5</v>
      </c>
      <c r="F34" s="57" t="str">
        <f t="shared" si="0"/>
        <v/>
      </c>
      <c r="G34" s="58" t="str">
        <f t="shared" si="1"/>
        <v/>
      </c>
      <c r="H34" s="23"/>
    </row>
    <row r="35" spans="1:8" ht="17" customHeight="1" x14ac:dyDescent="0.2">
      <c r="A35" s="56" t="s">
        <v>33</v>
      </c>
      <c r="B35" s="72" t="s">
        <v>73</v>
      </c>
      <c r="C35" s="76" t="s">
        <v>200</v>
      </c>
      <c r="D35" s="73">
        <v>8.5</v>
      </c>
      <c r="E35" s="74">
        <f t="shared" si="2"/>
        <v>102</v>
      </c>
      <c r="F35" s="60">
        <v>9.375</v>
      </c>
      <c r="G35" s="75">
        <v>13.547222222222222</v>
      </c>
      <c r="H35" s="23"/>
    </row>
    <row r="36" spans="1:8" ht="17" customHeight="1" x14ac:dyDescent="0.2">
      <c r="A36" s="56" t="s">
        <v>195</v>
      </c>
      <c r="B36" s="52" t="s">
        <v>74</v>
      </c>
      <c r="C36" s="64" t="s">
        <v>131</v>
      </c>
      <c r="D36" s="66">
        <v>3.5</v>
      </c>
      <c r="E36" s="67">
        <f t="shared" si="2"/>
        <v>105.5</v>
      </c>
      <c r="F36" s="57" t="str">
        <f t="shared" si="0"/>
        <v/>
      </c>
      <c r="G36" s="58" t="str">
        <f t="shared" si="1"/>
        <v/>
      </c>
      <c r="H36" s="23"/>
    </row>
    <row r="37" spans="1:8" ht="17" customHeight="1" x14ac:dyDescent="0.2">
      <c r="A37" s="56"/>
      <c r="B37" s="52" t="s">
        <v>75</v>
      </c>
      <c r="C37" s="64" t="s">
        <v>132</v>
      </c>
      <c r="D37" s="66">
        <v>7.5</v>
      </c>
      <c r="E37" s="67">
        <f t="shared" si="2"/>
        <v>113</v>
      </c>
      <c r="F37" s="57" t="str">
        <f t="shared" si="0"/>
        <v/>
      </c>
      <c r="G37" s="58" t="str">
        <f t="shared" si="1"/>
        <v/>
      </c>
      <c r="H37" s="23"/>
    </row>
    <row r="38" spans="1:8" ht="17" customHeight="1" x14ac:dyDescent="0.2">
      <c r="A38" s="56"/>
      <c r="B38" s="52" t="s">
        <v>76</v>
      </c>
      <c r="C38" s="64" t="s">
        <v>133</v>
      </c>
      <c r="D38" s="66">
        <v>8</v>
      </c>
      <c r="E38" s="67">
        <f t="shared" si="2"/>
        <v>121</v>
      </c>
      <c r="F38" s="57" t="str">
        <f t="shared" si="0"/>
        <v/>
      </c>
      <c r="G38" s="58" t="str">
        <f t="shared" si="1"/>
        <v/>
      </c>
      <c r="H38" s="23"/>
    </row>
    <row r="39" spans="1:8" ht="17" customHeight="1" x14ac:dyDescent="0.2">
      <c r="A39" s="56"/>
      <c r="B39" s="52" t="s">
        <v>77</v>
      </c>
      <c r="C39" s="77" t="s">
        <v>158</v>
      </c>
      <c r="D39" s="66">
        <v>7</v>
      </c>
      <c r="E39" s="67">
        <f t="shared" si="2"/>
        <v>128</v>
      </c>
      <c r="F39" s="57" t="str">
        <f t="shared" si="0"/>
        <v/>
      </c>
      <c r="G39" s="58" t="str">
        <f t="shared" si="1"/>
        <v/>
      </c>
      <c r="H39" s="23"/>
    </row>
    <row r="40" spans="1:8" ht="17" customHeight="1" x14ac:dyDescent="0.2">
      <c r="A40" s="56"/>
      <c r="B40" s="52" t="s">
        <v>78</v>
      </c>
      <c r="C40" s="64" t="s">
        <v>148</v>
      </c>
      <c r="D40" s="66">
        <v>7</v>
      </c>
      <c r="E40" s="67">
        <f t="shared" si="2"/>
        <v>135</v>
      </c>
      <c r="F40" s="57" t="str">
        <f t="shared" si="0"/>
        <v/>
      </c>
      <c r="G40" s="58" t="str">
        <f t="shared" si="1"/>
        <v/>
      </c>
      <c r="H40" s="23"/>
    </row>
    <row r="41" spans="1:8" ht="17" customHeight="1" x14ac:dyDescent="0.2">
      <c r="A41" s="56"/>
      <c r="B41" s="52" t="s">
        <v>79</v>
      </c>
      <c r="C41" s="64" t="s">
        <v>134</v>
      </c>
      <c r="D41" s="66">
        <v>2.5</v>
      </c>
      <c r="E41" s="67">
        <f t="shared" si="2"/>
        <v>137.5</v>
      </c>
      <c r="F41" s="57" t="str">
        <f t="shared" si="0"/>
        <v/>
      </c>
      <c r="G41" s="58" t="str">
        <f t="shared" si="1"/>
        <v/>
      </c>
      <c r="H41" s="23"/>
    </row>
    <row r="42" spans="1:8" ht="17" customHeight="1" x14ac:dyDescent="0.2">
      <c r="A42" s="56"/>
      <c r="B42" s="52" t="s">
        <v>80</v>
      </c>
      <c r="C42" s="64" t="s">
        <v>157</v>
      </c>
      <c r="D42" s="66">
        <v>10</v>
      </c>
      <c r="E42" s="67">
        <f t="shared" si="2"/>
        <v>147.5</v>
      </c>
      <c r="F42" s="57" t="str">
        <f t="shared" si="0"/>
        <v/>
      </c>
      <c r="G42" s="58" t="str">
        <f t="shared" si="1"/>
        <v/>
      </c>
      <c r="H42" s="23"/>
    </row>
    <row r="43" spans="1:8" ht="17" customHeight="1" x14ac:dyDescent="0.2">
      <c r="A43" s="56"/>
      <c r="B43" s="52" t="s">
        <v>81</v>
      </c>
      <c r="C43" s="64" t="s">
        <v>135</v>
      </c>
      <c r="D43" s="66">
        <v>4.5</v>
      </c>
      <c r="E43" s="67">
        <f t="shared" si="2"/>
        <v>152</v>
      </c>
      <c r="F43" s="57" t="str">
        <f t="shared" si="0"/>
        <v/>
      </c>
      <c r="G43" s="58" t="str">
        <f t="shared" si="1"/>
        <v/>
      </c>
      <c r="H43" s="23"/>
    </row>
    <row r="44" spans="1:8" ht="17" customHeight="1" x14ac:dyDescent="0.2">
      <c r="A44" s="56"/>
      <c r="B44" s="52" t="s">
        <v>82</v>
      </c>
      <c r="C44" s="64" t="s">
        <v>156</v>
      </c>
      <c r="D44" s="66">
        <v>7.5</v>
      </c>
      <c r="E44" s="67">
        <f t="shared" si="2"/>
        <v>159.5</v>
      </c>
      <c r="F44" s="57" t="str">
        <f t="shared" si="0"/>
        <v/>
      </c>
      <c r="G44" s="58" t="str">
        <f t="shared" si="1"/>
        <v/>
      </c>
      <c r="H44" s="23"/>
    </row>
    <row r="45" spans="1:8" ht="17" customHeight="1" x14ac:dyDescent="0.2">
      <c r="A45" s="56"/>
      <c r="B45" s="52" t="s">
        <v>83</v>
      </c>
      <c r="C45" s="64" t="s">
        <v>136</v>
      </c>
      <c r="D45" s="66">
        <v>3</v>
      </c>
      <c r="E45" s="67">
        <f t="shared" si="2"/>
        <v>162.5</v>
      </c>
      <c r="F45" s="57" t="str">
        <f t="shared" si="0"/>
        <v/>
      </c>
      <c r="G45" s="58" t="str">
        <f t="shared" si="1"/>
        <v/>
      </c>
      <c r="H45" s="23"/>
    </row>
    <row r="46" spans="1:8" ht="17" customHeight="1" x14ac:dyDescent="0.2">
      <c r="A46" s="56"/>
      <c r="B46" s="52" t="s">
        <v>71</v>
      </c>
      <c r="C46" s="64" t="s">
        <v>141</v>
      </c>
      <c r="D46" s="66">
        <v>2.5</v>
      </c>
      <c r="E46" s="67">
        <f t="shared" si="2"/>
        <v>165</v>
      </c>
      <c r="F46" s="57" t="str">
        <f t="shared" si="0"/>
        <v/>
      </c>
      <c r="G46" s="58" t="str">
        <f t="shared" si="1"/>
        <v/>
      </c>
      <c r="H46" s="23"/>
    </row>
    <row r="47" spans="1:8" ht="17" customHeight="1" x14ac:dyDescent="0.2">
      <c r="A47" s="68" t="s">
        <v>33</v>
      </c>
      <c r="B47" s="72" t="s">
        <v>72</v>
      </c>
      <c r="C47" s="63" t="s">
        <v>139</v>
      </c>
      <c r="D47" s="73">
        <v>5</v>
      </c>
      <c r="E47" s="67">
        <f t="shared" si="2"/>
        <v>170</v>
      </c>
      <c r="F47" s="60">
        <v>17.458333333333332</v>
      </c>
      <c r="G47" s="75">
        <v>0.76388888888888884</v>
      </c>
      <c r="H47" s="23"/>
    </row>
    <row r="48" spans="1:8" ht="17" customHeight="1" x14ac:dyDescent="0.2">
      <c r="A48" s="68"/>
      <c r="B48" s="111" t="s">
        <v>137</v>
      </c>
      <c r="C48" s="112"/>
      <c r="D48" s="66"/>
      <c r="E48" s="67"/>
      <c r="F48" s="57"/>
      <c r="G48" s="58"/>
      <c r="H48" s="23"/>
    </row>
    <row r="49" spans="1:8" ht="17" customHeight="1" x14ac:dyDescent="0.2">
      <c r="A49" s="56"/>
      <c r="B49" s="52" t="s">
        <v>84</v>
      </c>
      <c r="C49" s="64" t="s">
        <v>149</v>
      </c>
      <c r="D49" s="66">
        <v>5</v>
      </c>
      <c r="E49" s="67">
        <f>(E47+D49)</f>
        <v>175</v>
      </c>
      <c r="F49" s="57" t="str">
        <f t="shared" si="0"/>
        <v/>
      </c>
      <c r="G49" s="58" t="str">
        <f t="shared" si="1"/>
        <v/>
      </c>
      <c r="H49" s="23"/>
    </row>
    <row r="50" spans="1:8" ht="17" customHeight="1" x14ac:dyDescent="0.2">
      <c r="A50" s="56"/>
      <c r="B50" s="52" t="s">
        <v>85</v>
      </c>
      <c r="C50" s="77" t="s">
        <v>155</v>
      </c>
      <c r="D50" s="66">
        <v>8</v>
      </c>
      <c r="E50" s="67">
        <f>SUM(D50+E49)</f>
        <v>183</v>
      </c>
      <c r="F50" s="57" t="str">
        <f t="shared" si="0"/>
        <v/>
      </c>
      <c r="G50" s="58" t="str">
        <f t="shared" si="1"/>
        <v/>
      </c>
      <c r="H50" s="23"/>
    </row>
    <row r="51" spans="1:8" ht="17" customHeight="1" x14ac:dyDescent="0.2">
      <c r="A51" s="56"/>
      <c r="B51" s="52" t="s">
        <v>86</v>
      </c>
      <c r="C51" s="77" t="s">
        <v>150</v>
      </c>
      <c r="D51" s="66">
        <v>26</v>
      </c>
      <c r="E51" s="67">
        <f t="shared" si="2"/>
        <v>209</v>
      </c>
      <c r="F51" s="57" t="str">
        <f t="shared" si="0"/>
        <v/>
      </c>
      <c r="G51" s="58" t="str">
        <f t="shared" si="1"/>
        <v/>
      </c>
      <c r="H51" s="23"/>
    </row>
    <row r="52" spans="1:8" ht="17" customHeight="1" x14ac:dyDescent="0.2">
      <c r="A52" s="56"/>
      <c r="B52" s="52" t="s">
        <v>87</v>
      </c>
      <c r="C52" s="64" t="s">
        <v>154</v>
      </c>
      <c r="D52" s="66">
        <v>8.5</v>
      </c>
      <c r="E52" s="67">
        <f t="shared" si="2"/>
        <v>217.5</v>
      </c>
      <c r="F52" s="57" t="str">
        <f t="shared" si="0"/>
        <v/>
      </c>
      <c r="G52" s="58" t="str">
        <f t="shared" si="1"/>
        <v/>
      </c>
      <c r="H52" s="23"/>
    </row>
    <row r="53" spans="1:8" ht="17" customHeight="1" x14ac:dyDescent="0.2">
      <c r="A53" s="56"/>
      <c r="B53" s="52" t="s">
        <v>201</v>
      </c>
      <c r="C53" s="64" t="s">
        <v>138</v>
      </c>
      <c r="D53" s="66">
        <v>11</v>
      </c>
      <c r="E53" s="67">
        <f t="shared" si="2"/>
        <v>228.5</v>
      </c>
      <c r="F53" s="57" t="str">
        <f t="shared" si="0"/>
        <v/>
      </c>
      <c r="G53" s="58" t="str">
        <f t="shared" si="1"/>
        <v/>
      </c>
      <c r="H53" s="23"/>
    </row>
    <row r="54" spans="1:8" ht="17" customHeight="1" x14ac:dyDescent="0.2">
      <c r="A54" s="56"/>
      <c r="B54" s="52" t="s">
        <v>88</v>
      </c>
      <c r="C54" s="64" t="s">
        <v>153</v>
      </c>
      <c r="D54" s="66">
        <v>10.5</v>
      </c>
      <c r="E54" s="67">
        <f t="shared" si="2"/>
        <v>239</v>
      </c>
      <c r="F54" s="57" t="str">
        <f t="shared" si="0"/>
        <v/>
      </c>
      <c r="G54" s="58" t="str">
        <f t="shared" si="1"/>
        <v/>
      </c>
      <c r="H54" s="23"/>
    </row>
    <row r="55" spans="1:8" ht="17" customHeight="1" x14ac:dyDescent="0.2">
      <c r="A55" s="56"/>
      <c r="B55" s="52" t="s">
        <v>89</v>
      </c>
      <c r="C55" s="64" t="s">
        <v>152</v>
      </c>
      <c r="D55" s="66">
        <v>6.5</v>
      </c>
      <c r="E55" s="67">
        <f t="shared" si="2"/>
        <v>245.5</v>
      </c>
      <c r="F55" s="57" t="str">
        <f t="shared" si="0"/>
        <v/>
      </c>
      <c r="G55" s="58" t="str">
        <f t="shared" si="1"/>
        <v/>
      </c>
      <c r="H55" s="23"/>
    </row>
    <row r="56" spans="1:8" ht="17" customHeight="1" x14ac:dyDescent="0.2">
      <c r="A56" s="56"/>
      <c r="B56" s="52" t="s">
        <v>90</v>
      </c>
      <c r="C56" s="64" t="s">
        <v>140</v>
      </c>
      <c r="D56" s="66">
        <v>12.5</v>
      </c>
      <c r="E56" s="67">
        <f t="shared" si="2"/>
        <v>258</v>
      </c>
      <c r="F56" s="57" t="str">
        <f t="shared" si="0"/>
        <v/>
      </c>
      <c r="G56" s="58" t="str">
        <f t="shared" si="1"/>
        <v/>
      </c>
      <c r="H56" s="23"/>
    </row>
    <row r="57" spans="1:8" ht="17" customHeight="1" x14ac:dyDescent="0.2">
      <c r="A57" s="56"/>
      <c r="B57" s="52" t="s">
        <v>91</v>
      </c>
      <c r="C57" s="77" t="s">
        <v>151</v>
      </c>
      <c r="D57" s="66">
        <v>6</v>
      </c>
      <c r="E57" s="67">
        <f t="shared" si="2"/>
        <v>264</v>
      </c>
      <c r="F57" s="57" t="str">
        <f t="shared" si="0"/>
        <v/>
      </c>
      <c r="G57" s="58" t="str">
        <f t="shared" si="1"/>
        <v/>
      </c>
      <c r="H57" s="23"/>
    </row>
    <row r="58" spans="1:8" ht="17" customHeight="1" x14ac:dyDescent="0.2">
      <c r="A58" s="68" t="s">
        <v>33</v>
      </c>
      <c r="B58" s="72" t="s">
        <v>92</v>
      </c>
      <c r="C58" s="78" t="s">
        <v>144</v>
      </c>
      <c r="D58" s="73">
        <v>1</v>
      </c>
      <c r="E58" s="67">
        <f t="shared" si="2"/>
        <v>265</v>
      </c>
      <c r="F58" s="60">
        <v>20.583333333333332</v>
      </c>
      <c r="G58" s="75">
        <v>26.027777777777779</v>
      </c>
      <c r="H58" s="23"/>
    </row>
    <row r="59" spans="1:8" ht="17" customHeight="1" x14ac:dyDescent="0.2">
      <c r="A59" s="56"/>
      <c r="B59" s="52" t="s">
        <v>93</v>
      </c>
      <c r="C59" s="77" t="s">
        <v>145</v>
      </c>
      <c r="D59" s="66">
        <v>16</v>
      </c>
      <c r="E59" s="67">
        <f t="shared" si="2"/>
        <v>281</v>
      </c>
      <c r="F59" s="57" t="str">
        <f t="shared" si="0"/>
        <v/>
      </c>
      <c r="G59" s="58" t="str">
        <f t="shared" si="1"/>
        <v/>
      </c>
      <c r="H59" s="23"/>
    </row>
    <row r="60" spans="1:8" ht="17" customHeight="1" x14ac:dyDescent="0.2">
      <c r="A60" s="56"/>
      <c r="B60" s="52" t="s">
        <v>94</v>
      </c>
      <c r="C60" s="64" t="s">
        <v>159</v>
      </c>
      <c r="D60" s="66">
        <v>18.5</v>
      </c>
      <c r="E60" s="67">
        <f t="shared" si="2"/>
        <v>299.5</v>
      </c>
      <c r="F60" s="57" t="str">
        <f t="shared" si="0"/>
        <v/>
      </c>
      <c r="G60" s="58" t="str">
        <f t="shared" si="1"/>
        <v/>
      </c>
      <c r="H60" s="23"/>
    </row>
    <row r="61" spans="1:8" ht="17" customHeight="1" x14ac:dyDescent="0.2">
      <c r="A61" s="71" t="s">
        <v>33</v>
      </c>
      <c r="B61" s="72" t="s">
        <v>95</v>
      </c>
      <c r="C61" s="76" t="s">
        <v>160</v>
      </c>
      <c r="D61" s="73">
        <v>5.5</v>
      </c>
      <c r="E61" s="67">
        <f t="shared" si="2"/>
        <v>305</v>
      </c>
      <c r="F61" s="60">
        <v>21.634722222222223</v>
      </c>
      <c r="G61" s="75">
        <v>0.1388888888888889</v>
      </c>
      <c r="H61" s="23"/>
    </row>
    <row r="62" spans="1:8" ht="17" customHeight="1" x14ac:dyDescent="0.2">
      <c r="A62" s="56"/>
      <c r="B62" s="52" t="s">
        <v>96</v>
      </c>
      <c r="C62" s="77" t="s">
        <v>161</v>
      </c>
      <c r="D62" s="66">
        <v>17</v>
      </c>
      <c r="E62" s="67">
        <f t="shared" si="2"/>
        <v>322</v>
      </c>
      <c r="F62" s="57" t="str">
        <f t="shared" si="0"/>
        <v/>
      </c>
      <c r="G62" s="58" t="str">
        <f t="shared" si="1"/>
        <v/>
      </c>
      <c r="H62" s="23"/>
    </row>
    <row r="63" spans="1:8" ht="17" customHeight="1" x14ac:dyDescent="0.2">
      <c r="A63" s="56"/>
      <c r="B63" s="52" t="s">
        <v>97</v>
      </c>
      <c r="C63" s="64" t="s">
        <v>162</v>
      </c>
      <c r="D63" s="66">
        <v>2.5</v>
      </c>
      <c r="E63" s="67">
        <f t="shared" si="2"/>
        <v>324.5</v>
      </c>
      <c r="F63" s="57" t="str">
        <f t="shared" si="0"/>
        <v/>
      </c>
      <c r="G63" s="58" t="str">
        <f t="shared" si="1"/>
        <v/>
      </c>
      <c r="H63" s="23"/>
    </row>
    <row r="64" spans="1:8" ht="17" customHeight="1" x14ac:dyDescent="0.2">
      <c r="A64" s="56"/>
      <c r="B64" s="52" t="s">
        <v>163</v>
      </c>
      <c r="C64" s="64" t="s">
        <v>165</v>
      </c>
      <c r="D64" s="66">
        <v>17</v>
      </c>
      <c r="E64" s="67">
        <f t="shared" si="2"/>
        <v>341.5</v>
      </c>
      <c r="F64" s="57" t="str">
        <f t="shared" si="0"/>
        <v/>
      </c>
      <c r="G64" s="58" t="str">
        <f t="shared" si="1"/>
        <v/>
      </c>
      <c r="H64" s="23"/>
    </row>
    <row r="65" spans="1:8" ht="17" customHeight="1" x14ac:dyDescent="0.2">
      <c r="A65" s="56"/>
      <c r="B65" s="52" t="s">
        <v>164</v>
      </c>
      <c r="C65" s="64" t="s">
        <v>162</v>
      </c>
      <c r="D65" s="66">
        <v>17.5</v>
      </c>
      <c r="E65" s="67">
        <f t="shared" si="2"/>
        <v>359</v>
      </c>
      <c r="F65" s="57" t="str">
        <f t="shared" si="0"/>
        <v/>
      </c>
      <c r="G65" s="58" t="str">
        <f t="shared" si="1"/>
        <v/>
      </c>
      <c r="H65" s="23"/>
    </row>
    <row r="66" spans="1:8" ht="17" customHeight="1" x14ac:dyDescent="0.2">
      <c r="A66" s="56"/>
      <c r="B66" s="52" t="s">
        <v>98</v>
      </c>
      <c r="C66" s="64" t="s">
        <v>162</v>
      </c>
      <c r="D66" s="66">
        <v>15</v>
      </c>
      <c r="E66" s="67">
        <f t="shared" si="2"/>
        <v>374</v>
      </c>
      <c r="F66" s="57" t="str">
        <f t="shared" si="0"/>
        <v/>
      </c>
      <c r="G66" s="58" t="str">
        <f t="shared" si="1"/>
        <v/>
      </c>
      <c r="H66" s="23"/>
    </row>
    <row r="67" spans="1:8" ht="17" customHeight="1" x14ac:dyDescent="0.2">
      <c r="A67" s="68" t="s">
        <v>33</v>
      </c>
      <c r="B67" s="72" t="s">
        <v>99</v>
      </c>
      <c r="C67" s="78" t="s">
        <v>166</v>
      </c>
      <c r="D67" s="73">
        <v>4</v>
      </c>
      <c r="E67" s="67">
        <f t="shared" si="2"/>
        <v>378</v>
      </c>
      <c r="F67" s="60">
        <v>18.727083333333333</v>
      </c>
      <c r="G67" s="75">
        <v>0.34166666666666667</v>
      </c>
      <c r="H67" s="23"/>
    </row>
    <row r="68" spans="1:8" ht="17" customHeight="1" x14ac:dyDescent="0.2">
      <c r="A68" s="56"/>
      <c r="B68" s="52" t="s">
        <v>100</v>
      </c>
      <c r="C68" s="64" t="s">
        <v>167</v>
      </c>
      <c r="D68" s="66">
        <v>22</v>
      </c>
      <c r="E68" s="67">
        <f t="shared" si="2"/>
        <v>400</v>
      </c>
      <c r="F68" s="57" t="str">
        <f t="shared" si="0"/>
        <v/>
      </c>
      <c r="G68" s="58" t="str">
        <f t="shared" si="1"/>
        <v/>
      </c>
      <c r="H68" s="23"/>
    </row>
    <row r="69" spans="1:8" ht="17" customHeight="1" x14ac:dyDescent="0.2">
      <c r="A69" s="56"/>
      <c r="B69" s="53" t="s">
        <v>101</v>
      </c>
      <c r="C69" s="70" t="s">
        <v>168</v>
      </c>
      <c r="D69" s="86">
        <v>20</v>
      </c>
      <c r="E69" s="67">
        <f t="shared" si="2"/>
        <v>420</v>
      </c>
      <c r="F69" s="61"/>
      <c r="G69" s="62"/>
      <c r="H69" s="23"/>
    </row>
    <row r="70" spans="1:8" ht="17" customHeight="1" x14ac:dyDescent="0.2">
      <c r="A70" s="56"/>
      <c r="B70" s="53" t="s">
        <v>102</v>
      </c>
      <c r="C70" s="70" t="s">
        <v>169</v>
      </c>
      <c r="D70" s="86">
        <v>24</v>
      </c>
      <c r="E70" s="67">
        <f t="shared" si="2"/>
        <v>444</v>
      </c>
      <c r="F70" s="61"/>
      <c r="G70" s="62"/>
      <c r="H70" s="23"/>
    </row>
    <row r="71" spans="1:8" ht="17" customHeight="1" x14ac:dyDescent="0.2">
      <c r="A71" s="56"/>
      <c r="B71" s="53" t="s">
        <v>103</v>
      </c>
      <c r="C71" s="79" t="s">
        <v>171</v>
      </c>
      <c r="D71" s="87">
        <v>12.5</v>
      </c>
      <c r="E71" s="67">
        <f t="shared" si="2"/>
        <v>456.5</v>
      </c>
      <c r="F71" s="61"/>
      <c r="G71" s="62"/>
      <c r="H71" s="23"/>
    </row>
    <row r="72" spans="1:8" ht="17" customHeight="1" x14ac:dyDescent="0.2">
      <c r="A72" s="56"/>
      <c r="B72" s="53" t="s">
        <v>104</v>
      </c>
      <c r="C72" s="70" t="s">
        <v>170</v>
      </c>
      <c r="D72" s="86">
        <v>21.5</v>
      </c>
      <c r="E72" s="67">
        <f t="shared" si="2"/>
        <v>478</v>
      </c>
      <c r="F72" s="61"/>
      <c r="G72" s="62"/>
      <c r="H72" s="23"/>
    </row>
    <row r="73" spans="1:8" ht="17" customHeight="1" x14ac:dyDescent="0.2">
      <c r="A73" s="56"/>
      <c r="B73" s="53" t="s">
        <v>105</v>
      </c>
      <c r="C73" s="70" t="s">
        <v>172</v>
      </c>
      <c r="D73" s="86">
        <v>5.5</v>
      </c>
      <c r="E73" s="67">
        <f t="shared" si="2"/>
        <v>483.5</v>
      </c>
      <c r="F73" s="61"/>
      <c r="G73" s="62"/>
      <c r="H73" s="23"/>
    </row>
    <row r="74" spans="1:8" ht="17" customHeight="1" x14ac:dyDescent="0.2">
      <c r="A74" s="56"/>
      <c r="B74" s="53" t="s">
        <v>106</v>
      </c>
      <c r="C74" s="70" t="s">
        <v>173</v>
      </c>
      <c r="D74" s="86">
        <v>4.5</v>
      </c>
      <c r="E74" s="67">
        <f t="shared" si="2"/>
        <v>488</v>
      </c>
      <c r="F74" s="61"/>
      <c r="G74" s="62"/>
      <c r="H74" s="23"/>
    </row>
    <row r="75" spans="1:8" ht="17" customHeight="1" x14ac:dyDescent="0.2">
      <c r="A75" s="56"/>
      <c r="B75" s="53" t="s">
        <v>107</v>
      </c>
      <c r="C75" s="70" t="s">
        <v>174</v>
      </c>
      <c r="D75" s="86">
        <v>3</v>
      </c>
      <c r="E75" s="67">
        <f t="shared" si="2"/>
        <v>491</v>
      </c>
      <c r="F75" s="61"/>
      <c r="G75" s="62"/>
      <c r="H75" s="23"/>
    </row>
    <row r="76" spans="1:8" ht="17" customHeight="1" x14ac:dyDescent="0.2">
      <c r="A76" s="56"/>
      <c r="B76" s="53" t="s">
        <v>108</v>
      </c>
      <c r="C76" s="70" t="s">
        <v>175</v>
      </c>
      <c r="D76" s="86">
        <v>5.5</v>
      </c>
      <c r="E76" s="67">
        <f t="shared" si="2"/>
        <v>496.5</v>
      </c>
      <c r="F76" s="61"/>
      <c r="G76" s="62"/>
      <c r="H76" s="23"/>
    </row>
    <row r="77" spans="1:8" ht="17" customHeight="1" x14ac:dyDescent="0.2">
      <c r="A77" s="56"/>
      <c r="B77" s="53" t="s">
        <v>109</v>
      </c>
      <c r="C77" s="70" t="s">
        <v>176</v>
      </c>
      <c r="D77" s="86">
        <v>4</v>
      </c>
      <c r="E77" s="67">
        <f t="shared" si="2"/>
        <v>500.5</v>
      </c>
      <c r="F77" s="61"/>
      <c r="G77" s="62"/>
      <c r="H77" s="23"/>
    </row>
    <row r="78" spans="1:8" ht="17" customHeight="1" x14ac:dyDescent="0.2">
      <c r="A78" s="56"/>
      <c r="B78" s="53" t="s">
        <v>110</v>
      </c>
      <c r="C78" s="70" t="s">
        <v>177</v>
      </c>
      <c r="D78" s="86">
        <v>3.5</v>
      </c>
      <c r="E78" s="67">
        <f t="shared" si="2"/>
        <v>504</v>
      </c>
      <c r="F78" s="61"/>
      <c r="G78" s="62"/>
      <c r="H78" s="23"/>
    </row>
    <row r="79" spans="1:8" ht="17" customHeight="1" x14ac:dyDescent="0.2">
      <c r="A79" s="56"/>
      <c r="B79" s="53" t="s">
        <v>111</v>
      </c>
      <c r="C79" s="80" t="s">
        <v>178</v>
      </c>
      <c r="D79" s="86">
        <v>4</v>
      </c>
      <c r="E79" s="67">
        <f t="shared" si="2"/>
        <v>508</v>
      </c>
      <c r="F79" s="61"/>
      <c r="G79" s="62"/>
      <c r="H79" s="23"/>
    </row>
    <row r="80" spans="1:8" ht="17" customHeight="1" x14ac:dyDescent="0.2">
      <c r="A80" s="68" t="s">
        <v>33</v>
      </c>
      <c r="B80" s="88" t="s">
        <v>112</v>
      </c>
      <c r="C80" s="63" t="s">
        <v>179</v>
      </c>
      <c r="D80" s="89">
        <v>2</v>
      </c>
      <c r="E80" s="74">
        <f t="shared" si="2"/>
        <v>510</v>
      </c>
      <c r="F80" s="90">
        <v>0.91388888888888886</v>
      </c>
      <c r="G80" s="91">
        <v>0.70833333333333337</v>
      </c>
      <c r="H80" s="23"/>
    </row>
    <row r="81" spans="1:8" ht="17" customHeight="1" x14ac:dyDescent="0.2">
      <c r="A81" s="56"/>
      <c r="B81" s="53" t="s">
        <v>113</v>
      </c>
      <c r="C81" s="70" t="s">
        <v>180</v>
      </c>
      <c r="D81" s="86">
        <v>5.5</v>
      </c>
      <c r="E81" s="67">
        <f t="shared" si="2"/>
        <v>515.5</v>
      </c>
      <c r="F81" s="61"/>
      <c r="G81" s="62"/>
      <c r="H81" s="23"/>
    </row>
    <row r="82" spans="1:8" ht="17" customHeight="1" x14ac:dyDescent="0.2">
      <c r="A82" s="56"/>
      <c r="B82" s="53" t="s">
        <v>114</v>
      </c>
      <c r="C82" s="70" t="s">
        <v>181</v>
      </c>
      <c r="D82" s="86">
        <v>11.5</v>
      </c>
      <c r="E82" s="67">
        <f t="shared" si="2"/>
        <v>527</v>
      </c>
      <c r="F82" s="61"/>
      <c r="G82" s="62"/>
      <c r="H82" s="23"/>
    </row>
    <row r="83" spans="1:8" ht="17" customHeight="1" x14ac:dyDescent="0.2">
      <c r="A83" s="56"/>
      <c r="B83" s="53" t="s">
        <v>115</v>
      </c>
      <c r="C83" s="81" t="s">
        <v>182</v>
      </c>
      <c r="D83" s="86">
        <v>8</v>
      </c>
      <c r="E83" s="67">
        <f t="shared" si="2"/>
        <v>535</v>
      </c>
      <c r="F83" s="61"/>
      <c r="G83" s="62"/>
      <c r="H83" s="23"/>
    </row>
    <row r="84" spans="1:8" ht="17" customHeight="1" x14ac:dyDescent="0.2">
      <c r="A84" s="56"/>
      <c r="B84" s="53" t="s">
        <v>116</v>
      </c>
      <c r="C84" s="70" t="s">
        <v>183</v>
      </c>
      <c r="D84" s="86">
        <v>10.5</v>
      </c>
      <c r="E84" s="67">
        <f t="shared" si="2"/>
        <v>545.5</v>
      </c>
      <c r="F84" s="61"/>
      <c r="G84" s="62"/>
      <c r="H84" s="23"/>
    </row>
    <row r="85" spans="1:8" ht="17" customHeight="1" x14ac:dyDescent="0.2">
      <c r="A85" s="56"/>
      <c r="B85" s="53" t="s">
        <v>117</v>
      </c>
      <c r="C85" s="70" t="s">
        <v>184</v>
      </c>
      <c r="D85" s="86">
        <v>7.5</v>
      </c>
      <c r="E85" s="67">
        <f t="shared" si="2"/>
        <v>553</v>
      </c>
      <c r="F85" s="61"/>
      <c r="G85" s="62"/>
      <c r="H85" s="23"/>
    </row>
    <row r="86" spans="1:8" ht="17" customHeight="1" x14ac:dyDescent="0.2">
      <c r="A86" s="56"/>
      <c r="B86" s="53" t="s">
        <v>118</v>
      </c>
      <c r="C86" s="70" t="s">
        <v>184</v>
      </c>
      <c r="D86" s="86">
        <v>7</v>
      </c>
      <c r="E86" s="67">
        <f t="shared" ref="E86:E88" si="3">SUM(D86+E85)</f>
        <v>560</v>
      </c>
      <c r="F86" s="61"/>
      <c r="G86" s="62"/>
      <c r="H86" s="23"/>
    </row>
    <row r="87" spans="1:8" ht="17" customHeight="1" x14ac:dyDescent="0.2">
      <c r="A87" s="56"/>
      <c r="B87" s="53" t="s">
        <v>119</v>
      </c>
      <c r="C87" s="70" t="s">
        <v>185</v>
      </c>
      <c r="D87" s="86">
        <v>7</v>
      </c>
      <c r="E87" s="67">
        <f t="shared" si="3"/>
        <v>567</v>
      </c>
      <c r="F87" s="61"/>
      <c r="G87" s="62"/>
      <c r="H87" s="23"/>
    </row>
    <row r="88" spans="1:8" ht="17" customHeight="1" x14ac:dyDescent="0.2">
      <c r="A88" s="56"/>
      <c r="B88" s="53" t="s">
        <v>120</v>
      </c>
      <c r="C88" s="70" t="s">
        <v>186</v>
      </c>
      <c r="D88" s="86">
        <v>10</v>
      </c>
      <c r="E88" s="67">
        <f t="shared" si="3"/>
        <v>577</v>
      </c>
      <c r="F88" s="61"/>
      <c r="G88" s="62"/>
      <c r="H88" s="23"/>
    </row>
    <row r="89" spans="1:8" ht="17" customHeight="1" x14ac:dyDescent="0.2">
      <c r="A89" s="56"/>
      <c r="B89" s="53" t="s">
        <v>121</v>
      </c>
      <c r="C89" s="81" t="s">
        <v>187</v>
      </c>
      <c r="D89" s="86">
        <v>12</v>
      </c>
      <c r="E89" s="67">
        <f>SUM(D89+E88)</f>
        <v>589</v>
      </c>
      <c r="F89" s="61"/>
      <c r="G89" s="62"/>
      <c r="H89" s="23"/>
    </row>
    <row r="90" spans="1:8" ht="17" customHeight="1" x14ac:dyDescent="0.2">
      <c r="A90" s="69"/>
      <c r="B90" s="103" t="s">
        <v>188</v>
      </c>
      <c r="C90" s="104"/>
      <c r="D90" s="86"/>
      <c r="E90" s="67"/>
      <c r="F90" s="61"/>
      <c r="G90" s="62"/>
      <c r="H90" s="23"/>
    </row>
    <row r="91" spans="1:8" ht="17" customHeight="1" x14ac:dyDescent="0.2">
      <c r="A91" s="69"/>
      <c r="B91" s="82"/>
      <c r="C91" s="83"/>
      <c r="D91" s="86"/>
      <c r="E91" s="67"/>
      <c r="F91" s="61"/>
      <c r="G91" s="62"/>
      <c r="H91" s="23"/>
    </row>
    <row r="92" spans="1:8" ht="17" customHeight="1" x14ac:dyDescent="0.2">
      <c r="A92" s="94" t="s">
        <v>193</v>
      </c>
      <c r="B92" s="92" t="s">
        <v>203</v>
      </c>
      <c r="C92" s="95" t="s">
        <v>189</v>
      </c>
      <c r="D92" s="89">
        <v>12.48</v>
      </c>
      <c r="E92" s="74">
        <f>(E89+D92)</f>
        <v>601.48</v>
      </c>
      <c r="F92" s="90">
        <v>3.2638888888888891E-2</v>
      </c>
      <c r="G92" s="91">
        <v>0.91666666666666663</v>
      </c>
      <c r="H92" s="23"/>
    </row>
    <row r="93" spans="1:8" ht="17" customHeight="1" x14ac:dyDescent="0.2">
      <c r="A93" s="56"/>
      <c r="B93" s="103" t="s">
        <v>190</v>
      </c>
      <c r="C93" s="104"/>
      <c r="D93" s="86"/>
      <c r="E93" s="67"/>
      <c r="F93" s="61"/>
      <c r="G93" s="62"/>
      <c r="H93" s="23"/>
    </row>
    <row r="94" spans="1:8" ht="17" customHeight="1" x14ac:dyDescent="0.2">
      <c r="A94" s="56" t="s">
        <v>191</v>
      </c>
      <c r="B94" s="84" t="s">
        <v>192</v>
      </c>
      <c r="C94" s="85"/>
      <c r="D94" s="66"/>
      <c r="E94" s="67"/>
      <c r="F94" s="57"/>
      <c r="G94" s="58"/>
      <c r="H94" s="23"/>
    </row>
    <row r="95" spans="1:8" ht="20" customHeight="1" thickBot="1" x14ac:dyDescent="0.25">
      <c r="B95" s="101" t="s">
        <v>202</v>
      </c>
      <c r="C95" s="96"/>
      <c r="D95" s="97"/>
      <c r="E95" s="98">
        <v>4380</v>
      </c>
      <c r="F95" s="99"/>
      <c r="G95" s="100"/>
      <c r="H95" s="23"/>
    </row>
    <row r="96" spans="1:8" ht="20" customHeight="1" thickTop="1" x14ac:dyDescent="0.2">
      <c r="B96" s="26"/>
      <c r="C96" s="27"/>
      <c r="D96" s="28"/>
      <c r="E96" s="28"/>
      <c r="F96" s="28"/>
      <c r="G96" s="29"/>
    </row>
    <row r="97" spans="2:7" ht="20" customHeight="1" x14ac:dyDescent="0.2">
      <c r="B97" s="40" t="s">
        <v>49</v>
      </c>
      <c r="C97" s="24"/>
      <c r="D97" s="24"/>
      <c r="E97" s="24"/>
      <c r="F97" s="24"/>
      <c r="G97" s="30"/>
    </row>
    <row r="98" spans="2:7" ht="20" customHeight="1" x14ac:dyDescent="0.2">
      <c r="B98" s="31" t="s">
        <v>37</v>
      </c>
      <c r="C98" s="24"/>
      <c r="D98" s="24"/>
      <c r="E98" s="24"/>
      <c r="F98" s="24"/>
      <c r="G98" s="30"/>
    </row>
    <row r="99" spans="2:7" ht="20" customHeight="1" x14ac:dyDescent="0.2">
      <c r="B99" s="32" t="s">
        <v>38</v>
      </c>
      <c r="C99" s="24"/>
      <c r="D99" s="24"/>
      <c r="E99" s="24"/>
      <c r="F99" s="24"/>
      <c r="G99" s="30"/>
    </row>
    <row r="100" spans="2:7" ht="20" customHeight="1" x14ac:dyDescent="0.2">
      <c r="B100" s="32" t="s">
        <v>39</v>
      </c>
      <c r="C100" s="24"/>
      <c r="D100" s="24"/>
      <c r="E100" s="24"/>
      <c r="F100" s="24"/>
      <c r="G100" s="30"/>
    </row>
    <row r="101" spans="2:7" ht="20" customHeight="1" x14ac:dyDescent="0.2">
      <c r="B101" s="32" t="s">
        <v>50</v>
      </c>
      <c r="C101" s="24"/>
      <c r="D101" s="24"/>
      <c r="E101" s="24"/>
      <c r="F101" s="24"/>
      <c r="G101" s="30"/>
    </row>
    <row r="102" spans="2:7" ht="20" customHeight="1" x14ac:dyDescent="0.2">
      <c r="B102" s="32" t="s">
        <v>40</v>
      </c>
      <c r="D102" s="24"/>
      <c r="E102" s="24"/>
      <c r="F102" s="24"/>
      <c r="G102" s="30"/>
    </row>
    <row r="103" spans="2:7" ht="20" customHeight="1" x14ac:dyDescent="0.2">
      <c r="B103" s="40" t="s">
        <v>41</v>
      </c>
      <c r="G103" s="30"/>
    </row>
    <row r="104" spans="2:7" ht="20" customHeight="1" x14ac:dyDescent="0.2">
      <c r="B104" s="32" t="s">
        <v>42</v>
      </c>
      <c r="C104" s="24"/>
      <c r="D104" s="24"/>
      <c r="E104" s="24"/>
      <c r="F104" s="24"/>
      <c r="G104" s="30"/>
    </row>
    <row r="105" spans="2:7" ht="20" customHeight="1" x14ac:dyDescent="0.2">
      <c r="B105" s="33" t="s">
        <v>51</v>
      </c>
      <c r="C105" s="24"/>
      <c r="D105" s="24"/>
      <c r="E105" s="24"/>
      <c r="F105" s="24"/>
      <c r="G105" s="30"/>
    </row>
    <row r="106" spans="2:7" ht="20" customHeight="1" x14ac:dyDescent="0.2">
      <c r="B106" s="32" t="s">
        <v>43</v>
      </c>
      <c r="C106" s="24"/>
      <c r="D106" s="24"/>
      <c r="E106" s="24"/>
      <c r="F106" s="24"/>
      <c r="G106" s="30"/>
    </row>
    <row r="107" spans="2:7" ht="20" customHeight="1" x14ac:dyDescent="0.2">
      <c r="B107" s="32" t="s">
        <v>52</v>
      </c>
      <c r="C107" s="24"/>
      <c r="D107" s="24"/>
      <c r="E107" s="24"/>
      <c r="F107" s="24"/>
      <c r="G107" s="30"/>
    </row>
    <row r="108" spans="2:7" ht="20" customHeight="1" x14ac:dyDescent="0.2">
      <c r="B108" s="41" t="s">
        <v>53</v>
      </c>
      <c r="C108" s="24"/>
      <c r="D108" s="24"/>
      <c r="E108" s="24"/>
      <c r="F108" s="24"/>
      <c r="G108" s="30"/>
    </row>
    <row r="109" spans="2:7" ht="20" customHeight="1" x14ac:dyDescent="0.2">
      <c r="B109" s="41" t="s">
        <v>54</v>
      </c>
      <c r="C109" s="25"/>
      <c r="D109" s="24"/>
      <c r="E109" s="24"/>
      <c r="F109" s="24"/>
      <c r="G109" s="30"/>
    </row>
    <row r="110" spans="2:7" x14ac:dyDescent="0.2">
      <c r="B110" s="37" t="s">
        <v>55</v>
      </c>
      <c r="C110" s="38"/>
      <c r="D110" s="38"/>
      <c r="E110" s="38"/>
      <c r="F110" s="38"/>
      <c r="G110" s="39"/>
    </row>
    <row r="111" spans="2:7" ht="16" thickBot="1" x14ac:dyDescent="0.25">
      <c r="B111" s="34" t="s">
        <v>44</v>
      </c>
      <c r="C111" s="35"/>
      <c r="D111" s="35"/>
      <c r="E111" s="35"/>
      <c r="F111" s="35"/>
      <c r="G111" s="36"/>
    </row>
    <row r="112" spans="2:7" ht="16" thickTop="1" x14ac:dyDescent="0.2"/>
  </sheetData>
  <mergeCells count="22">
    <mergeCell ref="A18:A19"/>
    <mergeCell ref="B18:B19"/>
    <mergeCell ref="F18:G18"/>
    <mergeCell ref="D14:E14"/>
    <mergeCell ref="F14:G14"/>
    <mergeCell ref="D15:E15"/>
    <mergeCell ref="E16:G16"/>
    <mergeCell ref="F17:G17"/>
    <mergeCell ref="D17:E17"/>
    <mergeCell ref="C18:C19"/>
    <mergeCell ref="B90:C90"/>
    <mergeCell ref="B93:C93"/>
    <mergeCell ref="B1:C1"/>
    <mergeCell ref="D2:G2"/>
    <mergeCell ref="D3:G3"/>
    <mergeCell ref="D4:G4"/>
    <mergeCell ref="E11:G11"/>
    <mergeCell ref="E12:G12"/>
    <mergeCell ref="D5:G5"/>
    <mergeCell ref="D9:E9"/>
    <mergeCell ref="F9:G9"/>
    <mergeCell ref="B48:C48"/>
  </mergeCells>
  <conditionalFormatting sqref="A1:A1048576 B20:C20">
    <cfRule type="cellIs" dxfId="7" priority="2" operator="equal">
      <formula>"C"</formula>
    </cfRule>
  </conditionalFormatting>
  <conditionalFormatting sqref="C21:C47 C49:C89">
    <cfRule type="expression" dxfId="6" priority="3">
      <formula>A21="C"</formula>
    </cfRule>
  </conditionalFormatting>
  <conditionalFormatting sqref="E21:E94">
    <cfRule type="expression" dxfId="5" priority="5">
      <formula>A21="C"</formula>
    </cfRule>
  </conditionalFormatting>
  <conditionalFormatting sqref="F21:F94">
    <cfRule type="expression" dxfId="4" priority="6">
      <formula>A21="C"</formula>
    </cfRule>
  </conditionalFormatting>
  <conditionalFormatting sqref="G21:G94">
    <cfRule type="expression" dxfId="3" priority="7">
      <formula>A21="C"</formula>
    </cfRule>
  </conditionalFormatting>
  <conditionalFormatting sqref="E95">
    <cfRule type="expression" dxfId="2" priority="24">
      <formula>#REF!="C"</formula>
    </cfRule>
  </conditionalFormatting>
  <conditionalFormatting sqref="F95">
    <cfRule type="expression" dxfId="1" priority="25">
      <formula>#REF!="C"</formula>
    </cfRule>
  </conditionalFormatting>
  <conditionalFormatting sqref="G95">
    <cfRule type="expression" dxfId="0" priority="26">
      <formula>#REF!="C"</formula>
    </cfRule>
  </conditionalFormatting>
  <hyperlinks>
    <hyperlink ref="C15" r:id="rId1"/>
  </hyperlinks>
  <pageMargins left="0" right="0" top="0.23622047244094491" bottom="0.23622047244094491" header="0.51181102362204722" footer="0.51181102362204722"/>
  <pageSetup paperSize="9" scale="75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Utilisateur de Microsoft Office</cp:lastModifiedBy>
  <cp:revision>14</cp:revision>
  <cp:lastPrinted>2025-10-19T19:00:38Z</cp:lastPrinted>
  <dcterms:created xsi:type="dcterms:W3CDTF">2021-02-13T18:25:35Z</dcterms:created>
  <dcterms:modified xsi:type="dcterms:W3CDTF">2025-12-05T18:18:35Z</dcterms:modified>
  <dc:language>fr-FR</dc:language>
</cp:coreProperties>
</file>